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.monobe\Downloads\"/>
    </mc:Choice>
  </mc:AlternateContent>
  <xr:revisionPtr revIDLastSave="0" documentId="13_ncr:1_{BEC34DE8-B712-4FC3-B7DB-0AC1C50E184D}" xr6:coauthVersionLast="47" xr6:coauthVersionMax="47" xr10:uidLastSave="{00000000-0000-0000-0000-000000000000}"/>
  <bookViews>
    <workbookView xWindow="-27915" yWindow="915" windowWidth="21660" windowHeight="12060" tabRatio="650" xr2:uid="{00000000-000D-0000-FFFF-FFFF00000000}"/>
  </bookViews>
  <sheets>
    <sheet name="日帰り食事簡易試算シート" sheetId="14" r:id="rId1"/>
    <sheet name="料金試算表（食事物品含むすべて）" sheetId="13" r:id="rId2"/>
  </sheets>
  <externalReferences>
    <externalReference r:id="rId3"/>
    <externalReference r:id="rId4"/>
  </externalReferences>
  <definedNames>
    <definedName name="_xlnm._FilterDatabase" localSheetId="0" hidden="1">日帰り食事簡易試算シート!#REF!</definedName>
    <definedName name="_xlnm._FilterDatabase" localSheetId="1" hidden="1">'料金試算表（食事物品含むすべて）'!#REF!</definedName>
    <definedName name="aaa">#REF!</definedName>
    <definedName name="aaaaaaa">#REF!</definedName>
    <definedName name="kinyuu">#REF!</definedName>
    <definedName name="_xlnm.Print_Area" localSheetId="0">日帰り食事簡易試算シート!$A$1:$I$29</definedName>
    <definedName name="_xlnm.Print_Area" localSheetId="1">'料金試算表（食事物品含むすべて）'!$A$1:$AX$91</definedName>
    <definedName name="qqqqq">#REF!</definedName>
    <definedName name="ｓ">#REF!</definedName>
    <definedName name="あ">#REF!</definedName>
    <definedName name="ああ">#REF!</definedName>
    <definedName name="あああああ">#REF!</definedName>
    <definedName name="あいう">#REF!</definedName>
    <definedName name="ありがとうございます。">#REF!</definedName>
    <definedName name="い">#REF!</definedName>
    <definedName name="お">#REF!</definedName>
    <definedName name="おおおお">#REF!</definedName>
    <definedName name="だんたいひょう">#REF!</definedName>
    <definedName name="や">#REF!</definedName>
    <definedName name="開始月">#REF!</definedName>
    <definedName name="開始日">#REF!</definedName>
    <definedName name="開始年">#REF!</definedName>
    <definedName name="区分">#REF!</definedName>
    <definedName name="終了月">#REF!</definedName>
    <definedName name="終了日">#REF!</definedName>
    <definedName name="終了年">#REF!</definedName>
    <definedName name="週">#REF!</definedName>
    <definedName name="場所１">[1]入浴!$Q$101:$Q$140</definedName>
    <definedName name="場所２">[1]入浴!$T$101:$T$140</definedName>
    <definedName name="担当">[1]入浴!$AF$101:$AF$108</definedName>
    <definedName name="団体名">'[2]食事数等注文票（利用1ヶ月前提出）'!$J$4</definedName>
    <definedName name="内容昼">[1]入浴!$K$101:$K$166</definedName>
    <definedName name="内容夜">[1]入浴!$N$101:$N$150</definedName>
    <definedName name="入浴時間帯">[1]入浴!$W$101:$W$110</definedName>
    <definedName name="備考１">[1]入浴!$Z$101:$Z$119</definedName>
    <definedName name="備考３">[1]入浴!$AC$125:$AC$144</definedName>
    <definedName name="利用だんたいひょう">#REF!</definedName>
    <definedName name="利用団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3" i="13" l="1"/>
  <c r="L15" i="13" l="1"/>
  <c r="Q15" i="13"/>
  <c r="X14" i="13"/>
  <c r="X13" i="13"/>
  <c r="X12" i="13"/>
  <c r="X11" i="13"/>
  <c r="X10" i="13"/>
  <c r="X9" i="13"/>
  <c r="X8" i="13"/>
  <c r="H7" i="14"/>
  <c r="G14" i="14" l="1"/>
  <c r="E14" i="14"/>
  <c r="H14" i="14"/>
  <c r="D26" i="14"/>
  <c r="H13" i="14"/>
  <c r="H12" i="14"/>
  <c r="H11" i="14"/>
  <c r="H10" i="14"/>
  <c r="H9" i="14"/>
  <c r="H8" i="14"/>
  <c r="I22" i="14"/>
  <c r="X71" i="13" l="1"/>
  <c r="X72" i="13"/>
  <c r="X73" i="13"/>
  <c r="X74" i="13"/>
  <c r="X15" i="13" l="1"/>
  <c r="X39" i="13" l="1"/>
  <c r="X38" i="13"/>
  <c r="X37" i="13"/>
  <c r="X77" i="13" l="1"/>
  <c r="H26" i="14" l="1"/>
  <c r="F26" i="14"/>
  <c r="G25" i="14"/>
  <c r="E25" i="14"/>
  <c r="X42" i="13" l="1"/>
  <c r="X62" i="13"/>
  <c r="X81" i="13"/>
  <c r="X33" i="13"/>
  <c r="X32" i="13"/>
  <c r="X31" i="13"/>
  <c r="X30" i="13"/>
  <c r="X20" i="13"/>
  <c r="X52" i="13"/>
  <c r="X58" i="13"/>
  <c r="X40" i="13"/>
  <c r="X41" i="13"/>
  <c r="X63" i="13"/>
  <c r="X64" i="13"/>
  <c r="X65" i="13"/>
  <c r="X66" i="13"/>
  <c r="X67" i="13"/>
  <c r="X68" i="13"/>
  <c r="X69" i="13"/>
  <c r="X70" i="13"/>
  <c r="X75" i="13"/>
  <c r="X76" i="13"/>
  <c r="X78" i="13"/>
  <c r="X79" i="13"/>
  <c r="X80" i="13"/>
  <c r="X82" i="13"/>
  <c r="X84" i="13"/>
  <c r="X85" i="13"/>
  <c r="X86" i="13"/>
  <c r="X87" i="13"/>
  <c r="X89" i="13"/>
  <c r="X19" i="13"/>
  <c r="X21" i="13"/>
  <c r="X22" i="13"/>
  <c r="X23" i="13"/>
  <c r="X24" i="13"/>
  <c r="X25" i="13"/>
  <c r="X26" i="13"/>
  <c r="X27" i="13"/>
  <c r="X28" i="13"/>
  <c r="X29" i="13"/>
  <c r="X34" i="13"/>
  <c r="X35" i="13"/>
  <c r="X36" i="13"/>
  <c r="X43" i="13"/>
  <c r="X44" i="13"/>
  <c r="X45" i="13"/>
  <c r="X46" i="13"/>
  <c r="X47" i="13"/>
  <c r="X48" i="13"/>
  <c r="X49" i="13"/>
  <c r="X50" i="13"/>
  <c r="X51" i="13"/>
  <c r="X53" i="13"/>
  <c r="X59" i="13"/>
  <c r="X54" i="13"/>
  <c r="X55" i="13"/>
  <c r="X56" i="13"/>
  <c r="X60" i="13"/>
  <c r="X57" i="13"/>
  <c r="I23" i="14"/>
  <c r="I24" i="14"/>
  <c r="U91" i="13" l="1"/>
  <c r="U61" i="13"/>
  <c r="AR2" i="13" s="1"/>
  <c r="I25" i="14"/>
  <c r="I26" i="14" s="1"/>
  <c r="H29" i="14" s="1"/>
</calcChain>
</file>

<file path=xl/sharedStrings.xml><?xml version="1.0" encoding="utf-8"?>
<sst xmlns="http://schemas.openxmlformats.org/spreadsheetml/2006/main" count="221" uniqueCount="193">
  <si>
    <t>小計</t>
    <rPh sb="0" eb="2">
      <t>ショウケイ</t>
    </rPh>
    <phoneticPr fontId="1"/>
  </si>
  <si>
    <t>夕食</t>
    <rPh sb="0" eb="1">
      <t>ユウ</t>
    </rPh>
    <rPh sb="1" eb="2">
      <t>タ</t>
    </rPh>
    <phoneticPr fontId="1"/>
  </si>
  <si>
    <t>朝食</t>
    <rPh sb="0" eb="1">
      <t>アサ</t>
    </rPh>
    <rPh sb="1" eb="2">
      <t>ショク</t>
    </rPh>
    <phoneticPr fontId="1"/>
  </si>
  <si>
    <t>昼食</t>
    <rPh sb="0" eb="1">
      <t>ヒル</t>
    </rPh>
    <rPh sb="1" eb="2">
      <t>ショク</t>
    </rPh>
    <phoneticPr fontId="1"/>
  </si>
  <si>
    <t>小学生</t>
    <rPh sb="0" eb="3">
      <t>ショウガクセイ</t>
    </rPh>
    <phoneticPr fontId="1"/>
  </si>
  <si>
    <t>中学生以上</t>
    <rPh sb="0" eb="3">
      <t>チュウガクセイ</t>
    </rPh>
    <rPh sb="3" eb="5">
      <t>イジョウ</t>
    </rPh>
    <phoneticPr fontId="1"/>
  </si>
  <si>
    <t>人数</t>
    <rPh sb="0" eb="2">
      <t>ニンズウ</t>
    </rPh>
    <phoneticPr fontId="1"/>
  </si>
  <si>
    <t>幼児（3歳以下）</t>
    <rPh sb="0" eb="2">
      <t>ヨウジ</t>
    </rPh>
    <rPh sb="4" eb="5">
      <t>サイ</t>
    </rPh>
    <rPh sb="5" eb="7">
      <t>イカ</t>
    </rPh>
    <phoneticPr fontId="1"/>
  </si>
  <si>
    <t>年齢</t>
    <rPh sb="0" eb="2">
      <t>ネンレイ</t>
    </rPh>
    <phoneticPr fontId="1"/>
  </si>
  <si>
    <t>使い方</t>
    <rPh sb="0" eb="1">
      <t>ツカ</t>
    </rPh>
    <rPh sb="2" eb="3">
      <t>カタ</t>
    </rPh>
    <phoneticPr fontId="1"/>
  </si>
  <si>
    <t>レストラン</t>
    <phoneticPr fontId="1"/>
  </si>
  <si>
    <t>4歳以上</t>
    <phoneticPr fontId="1"/>
  </si>
  <si>
    <t>合　計</t>
    <rPh sb="0" eb="1">
      <t>ごう</t>
    </rPh>
    <rPh sb="2" eb="3">
      <t>けい</t>
    </rPh>
    <phoneticPr fontId="1" type="Hiragana" alignment="distributed"/>
  </si>
  <si>
    <t>品　目　等</t>
    <rPh sb="0" eb="1">
      <t>しな</t>
    </rPh>
    <rPh sb="2" eb="3">
      <t>め</t>
    </rPh>
    <rPh sb="4" eb="5">
      <t>とう</t>
    </rPh>
    <phoneticPr fontId="1" type="Hiragana" alignment="distributed"/>
  </si>
  <si>
    <t>金　額</t>
    <rPh sb="0" eb="1">
      <t>きん</t>
    </rPh>
    <rPh sb="2" eb="3">
      <t>がく</t>
    </rPh>
    <phoneticPr fontId="1" type="Hiragana" alignment="distributed"/>
  </si>
  <si>
    <t>数</t>
    <rPh sb="0" eb="1">
      <t>かず</t>
    </rPh>
    <phoneticPr fontId="1" type="Hiragana" alignment="distributed"/>
  </si>
  <si>
    <t>小　計</t>
    <rPh sb="0" eb="1">
      <t>しょう</t>
    </rPh>
    <rPh sb="2" eb="3">
      <t>けい</t>
    </rPh>
    <phoneticPr fontId="1" type="Hiragana" alignment="distributed"/>
  </si>
  <si>
    <t>備　　考</t>
    <rPh sb="0" eb="1">
      <t>そなえ</t>
    </rPh>
    <rPh sb="3" eb="4">
      <t>こう</t>
    </rPh>
    <phoneticPr fontId="1" type="Hiragana" alignment="distributed"/>
  </si>
  <si>
    <t>日用品等</t>
    <rPh sb="0" eb="3">
      <t>にちようひん</t>
    </rPh>
    <rPh sb="3" eb="4">
      <t>など</t>
    </rPh>
    <phoneticPr fontId="1" type="Hiragana" alignment="distributed"/>
  </si>
  <si>
    <t>乾電池(単1)</t>
    <rPh sb="0" eb="3">
      <t>かんでんち</t>
    </rPh>
    <rPh sb="4" eb="5">
      <t>たん</t>
    </rPh>
    <phoneticPr fontId="1" type="Hiragana" alignment="distributed"/>
  </si>
  <si>
    <t>2本入り</t>
    <rPh sb="1" eb="2">
      <t>ほん</t>
    </rPh>
    <rPh sb="2" eb="3">
      <t>い</t>
    </rPh>
    <phoneticPr fontId="1" type="Hiragana" alignment="distributed"/>
  </si>
  <si>
    <t>1本</t>
    <rPh sb="1" eb="2">
      <t>ほん</t>
    </rPh>
    <phoneticPr fontId="1" type="Hiragana" alignment="distributed"/>
  </si>
  <si>
    <t>リンスインシャンプー</t>
  </si>
  <si>
    <t>使い捨て歯ブラシ</t>
    <rPh sb="0" eb="1">
      <t>つか</t>
    </rPh>
    <rPh sb="2" eb="3">
      <t>す</t>
    </rPh>
    <rPh sb="4" eb="5">
      <t>は</t>
    </rPh>
    <phoneticPr fontId="1" type="Hiragana" alignment="distributed"/>
  </si>
  <si>
    <t>タオル</t>
  </si>
  <si>
    <t>1枚</t>
    <rPh sb="1" eb="2">
      <t>まい</t>
    </rPh>
    <phoneticPr fontId="1" type="Hiragana" alignment="distributed"/>
  </si>
  <si>
    <t>石鹸</t>
    <rPh sb="0" eb="2">
      <t>せっけん</t>
    </rPh>
    <phoneticPr fontId="1" type="Hiragana" alignment="distributed"/>
  </si>
  <si>
    <t>1個</t>
    <rPh sb="1" eb="2">
      <t>こ</t>
    </rPh>
    <phoneticPr fontId="1" type="Hiragana" alignment="distributed"/>
  </si>
  <si>
    <t>ごみ袋</t>
    <rPh sb="2" eb="3">
      <t>ふくろ</t>
    </rPh>
    <phoneticPr fontId="1" type="Hiragana" alignment="distributed"/>
  </si>
  <si>
    <t>大1枚(45ℓ)</t>
    <rPh sb="0" eb="1">
      <t>だい</t>
    </rPh>
    <rPh sb="2" eb="3">
      <t>まい</t>
    </rPh>
    <phoneticPr fontId="1" type="Hiragana" alignment="distributed"/>
  </si>
  <si>
    <t>生理用品</t>
    <rPh sb="0" eb="2">
      <t>せいり</t>
    </rPh>
    <rPh sb="2" eb="4">
      <t>ようひん</t>
    </rPh>
    <phoneticPr fontId="1" type="Hiragana" alignment="distributed"/>
  </si>
  <si>
    <t>紙コップ</t>
    <rPh sb="0" eb="1">
      <t>かみ</t>
    </rPh>
    <phoneticPr fontId="1" type="Hiragana" alignment="distributed"/>
  </si>
  <si>
    <t>紙皿</t>
    <rPh sb="0" eb="1">
      <t>かみ</t>
    </rPh>
    <rPh sb="1" eb="2">
      <t>ざら</t>
    </rPh>
    <phoneticPr fontId="1" type="Hiragana" alignment="distributed"/>
  </si>
  <si>
    <t>氷</t>
    <rPh sb="0" eb="1">
      <t>こおり</t>
    </rPh>
    <phoneticPr fontId="1" type="Hiragana" alignment="distributed"/>
  </si>
  <si>
    <t>1kg(バラ)</t>
    <phoneticPr fontId="1" type="Hiragana" alignment="distributed"/>
  </si>
  <si>
    <t>1.7kg(平板)</t>
    <phoneticPr fontId="1" type="Hiragana" alignment="distributed"/>
  </si>
  <si>
    <t>FAX</t>
  </si>
  <si>
    <t>1回</t>
    <rPh sb="1" eb="2">
      <t>かい</t>
    </rPh>
    <phoneticPr fontId="1" type="Hiragana" alignment="distributed"/>
  </si>
  <si>
    <t>教材等</t>
    <phoneticPr fontId="1" type="Hiragana" alignment="distributed"/>
  </si>
  <si>
    <t>竹細工</t>
    <rPh sb="0" eb="1">
      <t>たけ</t>
    </rPh>
    <rPh sb="1" eb="3">
      <t>ざいく</t>
    </rPh>
    <phoneticPr fontId="1" type="Hiragana" alignment="distributed"/>
  </si>
  <si>
    <t>5人分</t>
    <rPh sb="1" eb="3">
      <t>にんぶん</t>
    </rPh>
    <phoneticPr fontId="1" type="Hiragana" alignment="distributed"/>
  </si>
  <si>
    <t>焼き板</t>
    <rPh sb="0" eb="1">
      <t>や</t>
    </rPh>
    <rPh sb="2" eb="3">
      <t>いた</t>
    </rPh>
    <phoneticPr fontId="1" type="Hiragana" alignment="distributed"/>
  </si>
  <si>
    <t>釣り</t>
    <rPh sb="0" eb="1">
      <t>つ</t>
    </rPh>
    <phoneticPr fontId="1" type="Hiragana" alignment="distributed"/>
  </si>
  <si>
    <t>魚釣りセット</t>
    <rPh sb="0" eb="1">
      <t>さかな</t>
    </rPh>
    <rPh sb="1" eb="2">
      <t>つ</t>
    </rPh>
    <phoneticPr fontId="1" type="Hiragana" alignment="distributed"/>
  </si>
  <si>
    <t>釣り餌(練り餌)</t>
    <rPh sb="0" eb="1">
      <t>つ</t>
    </rPh>
    <rPh sb="2" eb="3">
      <t>えさ</t>
    </rPh>
    <rPh sb="4" eb="5">
      <t>ね</t>
    </rPh>
    <rPh sb="6" eb="7">
      <t>えさ</t>
    </rPh>
    <phoneticPr fontId="1" type="Hiragana" alignment="distributed"/>
  </si>
  <si>
    <t>火起こし</t>
    <rPh sb="0" eb="1">
      <t>ひ</t>
    </rPh>
    <rPh sb="1" eb="2">
      <t>お</t>
    </rPh>
    <phoneticPr fontId="1" type="Hiragana" alignment="distributed"/>
  </si>
  <si>
    <t>まいぎり式火起こし一式</t>
    <rPh sb="4" eb="5">
      <t>しき</t>
    </rPh>
    <rPh sb="5" eb="6">
      <t>ひ</t>
    </rPh>
    <rPh sb="6" eb="7">
      <t>お</t>
    </rPh>
    <rPh sb="9" eb="11">
      <t>いっしき</t>
    </rPh>
    <phoneticPr fontId="1" type="Hiragana" alignment="distributed"/>
  </si>
  <si>
    <t>まいぎり式替え芯</t>
    <rPh sb="4" eb="5">
      <t>しき</t>
    </rPh>
    <rPh sb="5" eb="6">
      <t>たい</t>
    </rPh>
    <rPh sb="7" eb="8">
      <t>しん</t>
    </rPh>
    <phoneticPr fontId="1" type="Hiragana" alignment="distributed"/>
  </si>
  <si>
    <t>火きり板</t>
    <rPh sb="0" eb="1">
      <t>ひ</t>
    </rPh>
    <rPh sb="3" eb="4">
      <t>いた</t>
    </rPh>
    <phoneticPr fontId="1" type="Hiragana" alignment="distributed"/>
  </si>
  <si>
    <t>発火用かんなクズ</t>
    <rPh sb="0" eb="2">
      <t>はっか</t>
    </rPh>
    <rPh sb="2" eb="3">
      <t>よう</t>
    </rPh>
    <phoneticPr fontId="1" type="Hiragana" alignment="distributed"/>
  </si>
  <si>
    <t>1袋</t>
    <rPh sb="1" eb="2">
      <t>ふくろ</t>
    </rPh>
    <phoneticPr fontId="1" type="Hiragana" alignment="distributed"/>
  </si>
  <si>
    <t>麻布</t>
    <rPh sb="0" eb="2">
      <t>あさぬの</t>
    </rPh>
    <phoneticPr fontId="1" type="Hiragana" alignment="distributed"/>
  </si>
  <si>
    <t>着火剤</t>
    <rPh sb="0" eb="2">
      <t>ちゃっか</t>
    </rPh>
    <rPh sb="2" eb="3">
      <t>ざい</t>
    </rPh>
    <phoneticPr fontId="1" type="Hiragana" alignment="distributed"/>
  </si>
  <si>
    <t>3号ろうそく</t>
    <rPh sb="1" eb="2">
      <t>ごう</t>
    </rPh>
    <phoneticPr fontId="1" type="Hiragana" alignment="distributed"/>
  </si>
  <si>
    <t>ペンダント</t>
  </si>
  <si>
    <t>紐，金具付き</t>
    <rPh sb="0" eb="1">
      <t>ひも</t>
    </rPh>
    <rPh sb="2" eb="4">
      <t>かなぐ</t>
    </rPh>
    <rPh sb="4" eb="5">
      <t>つ</t>
    </rPh>
    <phoneticPr fontId="1" type="Hiragana" alignment="distributed"/>
  </si>
  <si>
    <t>コースター</t>
  </si>
  <si>
    <t>紙ヤスリ付き</t>
    <rPh sb="0" eb="1">
      <t>かみ</t>
    </rPh>
    <rPh sb="4" eb="5">
      <t>つ</t>
    </rPh>
    <phoneticPr fontId="1" type="Hiragana" alignment="distributed"/>
  </si>
  <si>
    <t>プラホビー</t>
  </si>
  <si>
    <t>1機分(ブーメラン用紙)</t>
    <rPh sb="1" eb="2">
      <t>き</t>
    </rPh>
    <rPh sb="2" eb="3">
      <t>ぶん</t>
    </rPh>
    <phoneticPr fontId="1" type="Hiragana" alignment="distributed"/>
  </si>
  <si>
    <t>ネイチャーパウチ用シート</t>
    <rPh sb="8" eb="9">
      <t>よう</t>
    </rPh>
    <phoneticPr fontId="1" type="Hiragana" alignment="distributed"/>
  </si>
  <si>
    <t>はがき大</t>
    <rPh sb="3" eb="4">
      <t>だい</t>
    </rPh>
    <phoneticPr fontId="1" type="Hiragana" alignment="distributed"/>
  </si>
  <si>
    <t>七宝焼</t>
    <rPh sb="0" eb="2">
      <t>しっぽう</t>
    </rPh>
    <rPh sb="2" eb="3">
      <t>や</t>
    </rPh>
    <phoneticPr fontId="1" type="Hiragana" alignment="distributed"/>
  </si>
  <si>
    <t>朝食</t>
    <rPh sb="0" eb="2">
      <t>ちょうしょく</t>
    </rPh>
    <phoneticPr fontId="1" type="Hiragana" alignment="distributed"/>
  </si>
  <si>
    <t>昼食</t>
    <rPh sb="0" eb="2">
      <t>ちゅうしょく</t>
    </rPh>
    <phoneticPr fontId="1" type="Hiragana" alignment="distributed"/>
  </si>
  <si>
    <t>夕食</t>
    <rPh sb="0" eb="2">
      <t>ゆうしょく</t>
    </rPh>
    <phoneticPr fontId="1" type="Hiragana" alignment="distributed"/>
  </si>
  <si>
    <t>弁当</t>
    <rPh sb="0" eb="2">
      <t>べんとう</t>
    </rPh>
    <phoneticPr fontId="1" type="Hiragana" alignment="distributed"/>
  </si>
  <si>
    <t>要相談</t>
    <rPh sb="0" eb="1">
      <t>よう</t>
    </rPh>
    <rPh sb="1" eb="3">
      <t>そうだん</t>
    </rPh>
    <phoneticPr fontId="1" type="Hiragana" alignment="distributed"/>
  </si>
  <si>
    <t>時価</t>
    <rPh sb="0" eb="2">
      <t>じか</t>
    </rPh>
    <phoneticPr fontId="1" type="Hiragana" alignment="distributed"/>
  </si>
  <si>
    <t>焼き板A</t>
    <phoneticPr fontId="1" type="Hiragana" alignment="distributed"/>
  </si>
  <si>
    <t>焼き板B</t>
    <phoneticPr fontId="1" type="Hiragana" alignment="distributed"/>
  </si>
  <si>
    <t>フリューサンド</t>
    <phoneticPr fontId="1" type="Hiragana" alignment="distributed"/>
  </si>
  <si>
    <t>中学生以上</t>
    <phoneticPr fontId="1" type="Hiragana" alignment="distributed"/>
  </si>
  <si>
    <t>小学生</t>
    <phoneticPr fontId="1" type="Hiragana" alignment="distributed"/>
  </si>
  <si>
    <t>中学生以上</t>
    <phoneticPr fontId="1" type="Hiragana" alignment="distributed"/>
  </si>
  <si>
    <t>弁当セットA</t>
    <phoneticPr fontId="1" type="Hiragana" alignment="distributed"/>
  </si>
  <si>
    <t>弁当セットB</t>
    <phoneticPr fontId="1" type="Hiragana" alignment="distributed"/>
  </si>
  <si>
    <t>携帯食</t>
    <phoneticPr fontId="1" type="Hiragana" alignment="distributed"/>
  </si>
  <si>
    <t>オードブル</t>
    <phoneticPr fontId="1" type="Hiragana" alignment="distributed"/>
  </si>
  <si>
    <t>ツイストケーキ</t>
    <phoneticPr fontId="1" type="Hiragana" alignment="distributed"/>
  </si>
  <si>
    <t>うどん作り</t>
    <phoneticPr fontId="1" type="Hiragana" alignment="distributed"/>
  </si>
  <si>
    <t>ペットボトル（500mℓ）</t>
    <phoneticPr fontId="1" type="Hiragana" alignment="distributed"/>
  </si>
  <si>
    <t>ペットボトル（1.5ℓ）</t>
    <phoneticPr fontId="1" type="Hiragana" alignment="distributed"/>
  </si>
  <si>
    <t>ペットボトル（2ℓ）</t>
    <phoneticPr fontId="1" type="Hiragana" alignment="distributed"/>
  </si>
  <si>
    <t>パックジュース</t>
    <phoneticPr fontId="1" type="Hiragana" alignment="distributed"/>
  </si>
  <si>
    <t>牛乳，コーヒー牛乳，オレンジジュース，アップルジュース等</t>
    <phoneticPr fontId="1" type="Hiragana" alignment="distributed"/>
  </si>
  <si>
    <t>アイスクリーム</t>
    <phoneticPr fontId="1" type="Hiragana" alignment="distributed"/>
  </si>
  <si>
    <t>カップ入かき氷もあり</t>
    <phoneticPr fontId="1" type="Hiragana" alignment="distributed"/>
  </si>
  <si>
    <t>菓子</t>
    <phoneticPr fontId="1" type="Hiragana" alignment="distributed"/>
  </si>
  <si>
    <t>詰め合わせも可</t>
    <phoneticPr fontId="1" type="Hiragana" alignment="distributed"/>
  </si>
  <si>
    <t>菓子パン</t>
    <phoneticPr fontId="1" type="Hiragana" alignment="distributed"/>
  </si>
  <si>
    <t>くだもの</t>
    <phoneticPr fontId="1" type="Hiragana" alignment="distributed"/>
  </si>
  <si>
    <t>（季節物）スイカ，もも，なし，ぶどう，バナナ，オレンジ　※ナイフは団体準備</t>
    <phoneticPr fontId="1" type="Hiragana" alignment="distributed"/>
  </si>
  <si>
    <t>1枚（14穴）</t>
    <rPh sb="1" eb="2">
      <t>まい</t>
    </rPh>
    <rPh sb="5" eb="6">
      <t>あな</t>
    </rPh>
    <phoneticPr fontId="1" type="Hiragana" alignment="distributed"/>
  </si>
  <si>
    <t>1本（キャンドルのつどい）</t>
    <rPh sb="1" eb="2">
      <t>ほん</t>
    </rPh>
    <phoneticPr fontId="1" type="Hiragana" alignment="distributed"/>
  </si>
  <si>
    <t>粉クレンザー</t>
    <rPh sb="0" eb="1">
      <t>こな</t>
    </rPh>
    <phoneticPr fontId="1" type="Hiragana" alignment="distributed"/>
  </si>
  <si>
    <t>乾電池(単2)</t>
    <rPh sb="0" eb="3">
      <t>かんでんち</t>
    </rPh>
    <rPh sb="4" eb="5">
      <t>たん</t>
    </rPh>
    <phoneticPr fontId="1" type="Hiragana" alignment="distributed"/>
  </si>
  <si>
    <t>洗濯用洗剤</t>
    <rPh sb="0" eb="3">
      <t>センタクヨウ</t>
    </rPh>
    <rPh sb="3" eb="5">
      <t>センザイ</t>
    </rPh>
    <phoneticPr fontId="1"/>
  </si>
  <si>
    <t>軍手</t>
    <rPh sb="0" eb="2">
      <t>グンテ</t>
    </rPh>
    <phoneticPr fontId="1"/>
  </si>
  <si>
    <t>子ども用軍手</t>
    <rPh sb="0" eb="1">
      <t>コ</t>
    </rPh>
    <rPh sb="3" eb="4">
      <t>ヨウ</t>
    </rPh>
    <rPh sb="4" eb="6">
      <t>グンテ</t>
    </rPh>
    <phoneticPr fontId="1"/>
  </si>
  <si>
    <t>1双</t>
    <rPh sb="1" eb="2">
      <t>そう</t>
    </rPh>
    <phoneticPr fontId="1" type="Hiragana" alignment="distributed"/>
  </si>
  <si>
    <t>糸，針，おもり，浮き（2セット入）</t>
    <rPh sb="0" eb="1">
      <t>いと</t>
    </rPh>
    <rPh sb="2" eb="3">
      <t>はり</t>
    </rPh>
    <rPh sb="8" eb="9">
      <t>う</t>
    </rPh>
    <rPh sb="15" eb="16">
      <t>い</t>
    </rPh>
    <phoneticPr fontId="1" type="Hiragana" alignment="distributed"/>
  </si>
  <si>
    <t>コピー</t>
    <phoneticPr fontId="1"/>
  </si>
  <si>
    <t>1セット（火起こし器１台，替え芯１本，火きり板１枚，かんなクズ１袋，麻布１枚）</t>
    <rPh sb="5" eb="6">
      <t>ヒ</t>
    </rPh>
    <rPh sb="6" eb="7">
      <t>オ</t>
    </rPh>
    <rPh sb="9" eb="10">
      <t>キ</t>
    </rPh>
    <rPh sb="11" eb="12">
      <t>ダイ</t>
    </rPh>
    <rPh sb="13" eb="14">
      <t>カ</t>
    </rPh>
    <rPh sb="15" eb="16">
      <t>シン</t>
    </rPh>
    <rPh sb="17" eb="18">
      <t>ホン</t>
    </rPh>
    <rPh sb="19" eb="20">
      <t>ヒ</t>
    </rPh>
    <rPh sb="22" eb="23">
      <t>イタ</t>
    </rPh>
    <rPh sb="24" eb="25">
      <t>マイ</t>
    </rPh>
    <rPh sb="32" eb="33">
      <t>フクロ</t>
    </rPh>
    <rPh sb="34" eb="36">
      <t>アサヌノ</t>
    </rPh>
    <rPh sb="37" eb="38">
      <t>マイ</t>
    </rPh>
    <phoneticPr fontId="1"/>
  </si>
  <si>
    <t>おにぎりおかずセット</t>
    <phoneticPr fontId="1" type="Hiragana" alignment="distributed"/>
  </si>
  <si>
    <t>かき揚げセット ※調理済</t>
    <phoneticPr fontId="1" type="Hiragana" alignment="distributed"/>
  </si>
  <si>
    <t>ジャム・クリーム・コーヒー・バナナ・白あん・黒あん・スペシャルサンド</t>
    <phoneticPr fontId="1" type="Hiragana" alignment="distributed"/>
  </si>
  <si>
    <t>トラベル用1パック20枚</t>
    <rPh sb="4" eb="5">
      <t>よう</t>
    </rPh>
    <rPh sb="11" eb="12">
      <t>まい</t>
    </rPh>
    <phoneticPr fontId="1" type="Hiragana" alignment="distributed"/>
  </si>
  <si>
    <t>ペイントマーカー</t>
    <phoneticPr fontId="1"/>
  </si>
  <si>
    <t>6色セット（赤・白・青・黄・緑・黒）油性・丸芯・中字</t>
    <rPh sb="1" eb="2">
      <t>ショク</t>
    </rPh>
    <rPh sb="6" eb="7">
      <t>アカ</t>
    </rPh>
    <rPh sb="8" eb="9">
      <t>シロ</t>
    </rPh>
    <rPh sb="10" eb="11">
      <t>アオ</t>
    </rPh>
    <rPh sb="12" eb="13">
      <t>キ</t>
    </rPh>
    <rPh sb="14" eb="15">
      <t>ミドリ</t>
    </rPh>
    <rPh sb="16" eb="17">
      <t>クロ</t>
    </rPh>
    <rPh sb="18" eb="20">
      <t>ユセイ</t>
    </rPh>
    <rPh sb="21" eb="22">
      <t>マル</t>
    </rPh>
    <rPh sb="22" eb="23">
      <t>シン</t>
    </rPh>
    <rPh sb="24" eb="26">
      <t>チュウジ</t>
    </rPh>
    <phoneticPr fontId="1"/>
  </si>
  <si>
    <t>正方形の板で焼いてある（紐，金具）</t>
    <phoneticPr fontId="1" type="Hiragana" alignment="distributed"/>
  </si>
  <si>
    <t>おにぎりor菓子パン3個，ミニゼリー1個</t>
    <phoneticPr fontId="1" type="Hiragana" alignment="distributed"/>
  </si>
  <si>
    <t>おにぎり３個，おかず</t>
    <phoneticPr fontId="1" type="Hiragana" alignment="distributed"/>
  </si>
  <si>
    <t>ごはん，おかず</t>
    <phoneticPr fontId="1" type="Hiragana" alignment="distributed"/>
  </si>
  <si>
    <t>1枚(22cm×55cm)</t>
    <rPh sb="1" eb="2">
      <t>まい</t>
    </rPh>
    <phoneticPr fontId="1" type="Hiragana" alignment="distributed"/>
  </si>
  <si>
    <t>の該当箇所に数値を入力してください</t>
    <phoneticPr fontId="1"/>
  </si>
  <si>
    <t>1皿 3,000円～（5～6人用）（要事前相談）</t>
    <rPh sb="1" eb="2">
      <t>さら</t>
    </rPh>
    <rPh sb="8" eb="9">
      <t>えん</t>
    </rPh>
    <rPh sb="18" eb="19">
      <t>よう</t>
    </rPh>
    <rPh sb="19" eb="21">
      <t>じぜん</t>
    </rPh>
    <rPh sb="21" eb="23">
      <t>そうだん</t>
    </rPh>
    <phoneticPr fontId="1" type="Hiragana" alignment="distributed"/>
  </si>
  <si>
    <t>幕の内弁当</t>
    <phoneticPr fontId="1" type="Hiragana" alignment="distributed"/>
  </si>
  <si>
    <r>
      <t>※</t>
    </r>
    <r>
      <rPr>
        <sz val="8"/>
        <color indexed="10"/>
        <rFont val="HG丸ｺﾞｼｯｸM-PRO"/>
        <family val="3"/>
        <charset val="128"/>
      </rPr>
      <t>アレルギー対応不可</t>
    </r>
    <rPh sb="8" eb="10">
      <t>ふか</t>
    </rPh>
    <phoneticPr fontId="1" type="Hiragana" alignment="distributed"/>
  </si>
  <si>
    <t>飲み物無し</t>
    <rPh sb="3" eb="4">
      <t>な</t>
    </rPh>
    <phoneticPr fontId="1" type="Hiragana" alignment="distributed"/>
  </si>
  <si>
    <t>昼食・夕食</t>
    <rPh sb="0" eb="2">
      <t>ちゅうしょく</t>
    </rPh>
    <rPh sb="3" eb="5">
      <t>ゆうしょく</t>
    </rPh>
    <phoneticPr fontId="1" type="Hiragana" alignment="distributed"/>
  </si>
  <si>
    <t>弓矢（弓）</t>
    <rPh sb="0" eb="2">
      <t>ユミヤ</t>
    </rPh>
    <rPh sb="3" eb="4">
      <t>ユミ</t>
    </rPh>
    <phoneticPr fontId="1"/>
  </si>
  <si>
    <t>弓（矢）</t>
    <rPh sb="0" eb="1">
      <t>ユミ</t>
    </rPh>
    <rPh sb="2" eb="3">
      <t>ヤ</t>
    </rPh>
    <phoneticPr fontId="1"/>
  </si>
  <si>
    <t>1本12人分</t>
    <rPh sb="1" eb="2">
      <t>ポン</t>
    </rPh>
    <rPh sb="4" eb="6">
      <t>ニンブン</t>
    </rPh>
    <phoneticPr fontId="1"/>
  </si>
  <si>
    <t>1本1人分</t>
    <rPh sb="1" eb="2">
      <t>ポン</t>
    </rPh>
    <rPh sb="3" eb="4">
      <t>リ</t>
    </rPh>
    <rPh sb="4" eb="5">
      <t>ブン</t>
    </rPh>
    <phoneticPr fontId="1"/>
  </si>
  <si>
    <t>水てっぽう</t>
    <phoneticPr fontId="1"/>
  </si>
  <si>
    <t>返品不可</t>
    <rPh sb="0" eb="2">
      <t>ヘンピン</t>
    </rPh>
    <rPh sb="2" eb="4">
      <t>フカ</t>
    </rPh>
    <phoneticPr fontId="1"/>
  </si>
  <si>
    <t>返品可</t>
    <rPh sb="0" eb="2">
      <t>ヘンピン</t>
    </rPh>
    <rPh sb="2" eb="3">
      <t>カ</t>
    </rPh>
    <phoneticPr fontId="1"/>
  </si>
  <si>
    <t>集水桝用ネット</t>
    <rPh sb="0" eb="2">
      <t>しゅうすい</t>
    </rPh>
    <rPh sb="2" eb="3">
      <t>ます</t>
    </rPh>
    <rPh sb="3" eb="4">
      <t>よう</t>
    </rPh>
    <phoneticPr fontId="1" type="Hiragana" alignment="distributed"/>
  </si>
  <si>
    <r>
      <t>1束</t>
    </r>
    <r>
      <rPr>
        <sz val="10"/>
        <color rgb="FFFF0000"/>
        <rFont val="HG丸ｺﾞｼｯｸM-PRO"/>
        <family val="3"/>
        <charset val="128"/>
      </rPr>
      <t xml:space="preserve"> ※野外炊事8人班1.5束　※キャンプファイヤー90分15束</t>
    </r>
    <rPh sb="1" eb="2">
      <t>たば</t>
    </rPh>
    <rPh sb="4" eb="6">
      <t>やがい</t>
    </rPh>
    <rPh sb="6" eb="8">
      <t>すいじ</t>
    </rPh>
    <rPh sb="9" eb="10">
      <t>にん</t>
    </rPh>
    <rPh sb="10" eb="11">
      <t>はん</t>
    </rPh>
    <rPh sb="14" eb="15">
      <t>たば</t>
    </rPh>
    <rPh sb="28" eb="29">
      <t>ぷん</t>
    </rPh>
    <rPh sb="31" eb="32">
      <t>たば</t>
    </rPh>
    <phoneticPr fontId="1" type="Hiragana" alignment="distributed"/>
  </si>
  <si>
    <t>※3歳以下は無料。
少人数の場合，配膳食での提供となります。</t>
    <rPh sb="10" eb="13">
      <t>しょうにんずう</t>
    </rPh>
    <rPh sb="14" eb="16">
      <t>ばあい</t>
    </rPh>
    <rPh sb="17" eb="19">
      <t>はいぜん</t>
    </rPh>
    <rPh sb="19" eb="20">
      <t>しょく</t>
    </rPh>
    <rPh sb="22" eb="24">
      <t>ていきょう</t>
    </rPh>
    <phoneticPr fontId="1" type="Hiragana" alignment="distributed"/>
  </si>
  <si>
    <t>おにぎりor菓子パン2個，ゼリー飲料1個，バナナ１本</t>
    <rPh sb="16" eb="18">
      <t>いんりょう</t>
    </rPh>
    <rPh sb="19" eb="20">
      <t>こ</t>
    </rPh>
    <rPh sb="25" eb="26">
      <t>ほん</t>
    </rPh>
    <phoneticPr fontId="1" type="Hiragana" alignment="distributed"/>
  </si>
  <si>
    <t>ジュース類，スポーツドリンク，ウーロン茶，緑茶，麦茶</t>
    <rPh sb="4" eb="5">
      <t>るい</t>
    </rPh>
    <phoneticPr fontId="1" type="Hiragana" alignment="distributed"/>
  </si>
  <si>
    <t>（2）食事代（人数を入力してください）</t>
    <phoneticPr fontId="1"/>
  </si>
  <si>
    <t>1枚 A4サイズ白黒のみ（片面）</t>
    <rPh sb="1" eb="2">
      <t>まい</t>
    </rPh>
    <rPh sb="8" eb="10">
      <t>しろくろ</t>
    </rPh>
    <rPh sb="13" eb="15">
      <t>かためん</t>
    </rPh>
    <phoneticPr fontId="1" type="Hiragana" alignment="distributed"/>
  </si>
  <si>
    <t>水てっぽう用の竹は筒状で届くため、団体で切り分けてからお使いください。</t>
    <rPh sb="0" eb="1">
      <t>ミズ</t>
    </rPh>
    <rPh sb="5" eb="6">
      <t>ヨウ</t>
    </rPh>
    <rPh sb="7" eb="8">
      <t>タケ</t>
    </rPh>
    <rPh sb="9" eb="11">
      <t>ツツジョウ</t>
    </rPh>
    <rPh sb="12" eb="13">
      <t>トド</t>
    </rPh>
    <rPh sb="17" eb="19">
      <t>ダンタイ</t>
    </rPh>
    <rPh sb="20" eb="21">
      <t>キ</t>
    </rPh>
    <rPh sb="22" eb="23">
      <t>ワ</t>
    </rPh>
    <rPh sb="28" eb="29">
      <t>ツカ</t>
    </rPh>
    <phoneticPr fontId="1"/>
  </si>
  <si>
    <t>正方形の板で焼いてない（紐，金具）バーナー貸出（6枚につき1台貸し出し）</t>
    <rPh sb="21" eb="23">
      <t>かしだし</t>
    </rPh>
    <rPh sb="25" eb="26">
      <t>まい</t>
    </rPh>
    <rPh sb="30" eb="31">
      <t>だい</t>
    </rPh>
    <rPh sb="31" eb="32">
      <t>か</t>
    </rPh>
    <rPh sb="33" eb="34">
      <t>だ</t>
    </rPh>
    <phoneticPr fontId="1" type="Hiragana" alignment="distributed"/>
  </si>
  <si>
    <t>幼児（4歳以上）</t>
    <rPh sb="0" eb="2">
      <t>ようじ</t>
    </rPh>
    <phoneticPr fontId="1" type="Hiragana" alignment="distributed"/>
  </si>
  <si>
    <t>たかきび粉1000g，きな粉，砂糖，塩</t>
    <phoneticPr fontId="1" type="Hiragana" alignment="distributed"/>
  </si>
  <si>
    <t>乾電池(単3)</t>
    <rPh sb="0" eb="3">
      <t>かんでんち</t>
    </rPh>
    <rPh sb="1" eb="3">
      <t>でんち</t>
    </rPh>
    <rPh sb="4" eb="5">
      <t>たん</t>
    </rPh>
    <phoneticPr fontId="1" type="Hiragana" alignment="distributed"/>
  </si>
  <si>
    <t>野外炊事
キャンプファイヤー用まき</t>
    <rPh sb="0" eb="2">
      <t>やがい</t>
    </rPh>
    <rPh sb="2" eb="4">
      <t>すいじ</t>
    </rPh>
    <rPh sb="14" eb="15">
      <t>よう</t>
    </rPh>
    <phoneticPr fontId="1" type="Hiragana" alignment="distributed"/>
  </si>
  <si>
    <t>スポーツドリンク，緑茶，麦茶</t>
    <phoneticPr fontId="1" type="Hiragana" alignment="distributed"/>
  </si>
  <si>
    <t>きび団子(約50個分)</t>
    <rPh sb="5" eb="6">
      <t>やく</t>
    </rPh>
    <rPh sb="9" eb="10">
      <t>ぶん</t>
    </rPh>
    <phoneticPr fontId="1" type="Hiragana" alignment="distributed"/>
  </si>
  <si>
    <t>※ 試算表ですので，目安としてください。</t>
    <rPh sb="2" eb="4">
      <t>シサン</t>
    </rPh>
    <rPh sb="4" eb="5">
      <t>ヒョウ</t>
    </rPh>
    <rPh sb="10" eb="12">
      <t>メヤス</t>
    </rPh>
    <phoneticPr fontId="1"/>
  </si>
  <si>
    <t>料　金　試　算　表</t>
    <rPh sb="0" eb="1">
      <t>リョウ</t>
    </rPh>
    <rPh sb="2" eb="3">
      <t>キン</t>
    </rPh>
    <rPh sb="4" eb="5">
      <t>タメシ</t>
    </rPh>
    <rPh sb="6" eb="7">
      <t>サン</t>
    </rPh>
    <rPh sb="8" eb="9">
      <t>ヒョウ</t>
    </rPh>
    <phoneticPr fontId="1"/>
  </si>
  <si>
    <r>
      <t xml:space="preserve">レストラン食
</t>
    </r>
    <r>
      <rPr>
        <b/>
        <sz val="11"/>
        <rFont val="HG丸ｺﾞｼｯｸM-PRO"/>
        <family val="3"/>
        <charset val="128"/>
      </rPr>
      <t>（ビュッフェ）</t>
    </r>
    <rPh sb="5" eb="6">
      <t>しょく</t>
    </rPh>
    <phoneticPr fontId="1" type="Hiragana" alignment="distributed"/>
  </si>
  <si>
    <t>＜受渡時間＞
朝食　6：30～
昼食　9：00～
夕食　15：00～</t>
    <phoneticPr fontId="1"/>
  </si>
  <si>
    <r>
      <rPr>
        <b/>
        <sz val="12"/>
        <color rgb="FF000000"/>
        <rFont val="HG丸ｺﾞｼｯｸM-PRO"/>
        <family val="3"/>
        <charset val="128"/>
      </rPr>
      <t>特別食・間食・補食</t>
    </r>
    <r>
      <rPr>
        <sz val="8"/>
        <color indexed="8"/>
        <rFont val="HG丸ｺﾞｼｯｸM-PRO"/>
        <family val="3"/>
        <charset val="128"/>
      </rPr>
      <t xml:space="preserve">
※左記以外にも商品あり
</t>
    </r>
    <r>
      <rPr>
        <sz val="8"/>
        <color rgb="FF000000"/>
        <rFont val="HG丸ｺﾞｼｯｸM-PRO"/>
        <family val="3"/>
        <charset val="128"/>
      </rPr>
      <t>＜受渡時間＞
19：00まで</t>
    </r>
    <rPh sb="0" eb="2">
      <t>トクベツ</t>
    </rPh>
    <rPh sb="2" eb="3">
      <t>ショク</t>
    </rPh>
    <rPh sb="4" eb="6">
      <t>カンショク</t>
    </rPh>
    <rPh sb="7" eb="9">
      <t>ホショク</t>
    </rPh>
    <phoneticPr fontId="1"/>
  </si>
  <si>
    <t>　　</t>
    <phoneticPr fontId="1"/>
  </si>
  <si>
    <t>＊複数回利用の場合は延べ人数を入力してください</t>
    <phoneticPr fontId="1"/>
  </si>
  <si>
    <t>　</t>
    <phoneticPr fontId="1"/>
  </si>
  <si>
    <t>Ｂ 食事代合計</t>
    <rPh sb="2" eb="5">
      <t>ショクジダイ</t>
    </rPh>
    <rPh sb="5" eb="7">
      <t>ゴウケイ</t>
    </rPh>
    <phoneticPr fontId="1"/>
  </si>
  <si>
    <t>合　計</t>
    <rPh sb="0" eb="1">
      <t>ゴウ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</si>
  <si>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</si>
  <si>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日帰り＆食事料金  簡易計算シート</t>
    <rPh sb="0" eb="2">
      <t>ヒガエ</t>
    </rPh>
    <rPh sb="10" eb="12">
      <t>カンイ</t>
    </rPh>
    <phoneticPr fontId="1"/>
  </si>
  <si>
    <t>（１）研修施設使用料</t>
    <rPh sb="3" eb="5">
      <t>ケンシュウ</t>
    </rPh>
    <rPh sb="5" eb="7">
      <t>シセツ</t>
    </rPh>
    <rPh sb="7" eb="9">
      <t>シヨウ</t>
    </rPh>
    <rPh sb="9" eb="10">
      <t>リョウ</t>
    </rPh>
    <phoneticPr fontId="1"/>
  </si>
  <si>
    <t>A + B 　合計</t>
    <phoneticPr fontId="1"/>
  </si>
  <si>
    <t>研修室名</t>
    <rPh sb="0" eb="3">
      <t>ケンシュウシツ</t>
    </rPh>
    <rPh sb="3" eb="4">
      <t>メイ</t>
    </rPh>
    <phoneticPr fontId="1"/>
  </si>
  <si>
    <t>回数</t>
    <rPh sb="0" eb="2">
      <t>カイスウ</t>
    </rPh>
    <phoneticPr fontId="1"/>
  </si>
  <si>
    <t>備考</t>
    <rPh sb="0" eb="2">
      <t>ビコウ</t>
    </rPh>
    <phoneticPr fontId="1"/>
  </si>
  <si>
    <t>＊</t>
    <phoneticPr fontId="1"/>
  </si>
  <si>
    <t>プレイホール</t>
    <phoneticPr fontId="1"/>
  </si>
  <si>
    <t>チャレンジルーム</t>
    <phoneticPr fontId="1"/>
  </si>
  <si>
    <t>多目的ホール</t>
    <rPh sb="0" eb="3">
      <t>タモクテキ</t>
    </rPh>
    <phoneticPr fontId="1"/>
  </si>
  <si>
    <t>ふれあいホール</t>
    <phoneticPr fontId="1"/>
  </si>
  <si>
    <t>オリエンテーション室</t>
    <rPh sb="9" eb="10">
      <t>シツ</t>
    </rPh>
    <phoneticPr fontId="1"/>
  </si>
  <si>
    <t>学習室１・２</t>
    <rPh sb="0" eb="3">
      <t>ガクシュウシツ</t>
    </rPh>
    <phoneticPr fontId="1"/>
  </si>
  <si>
    <t>学習室３</t>
    <rPh sb="0" eb="3">
      <t>ガクシュウシツ</t>
    </rPh>
    <phoneticPr fontId="1"/>
  </si>
  <si>
    <t>小計</t>
    <rPh sb="0" eb="2">
      <t>ショウケイ</t>
    </rPh>
    <phoneticPr fontId="1"/>
  </si>
  <si>
    <t>使用時間が
4時間で1回
となります</t>
    <rPh sb="0" eb="2">
      <t>シヨウ</t>
    </rPh>
    <rPh sb="2" eb="4">
      <t>ジカン</t>
    </rPh>
    <rPh sb="7" eb="9">
      <t>ジカン</t>
    </rPh>
    <rPh sb="11" eb="12">
      <t>カイ</t>
    </rPh>
    <phoneticPr fontId="1"/>
  </si>
  <si>
    <t>青少年団体
料金</t>
    <rPh sb="0" eb="3">
      <t>セイショウネン</t>
    </rPh>
    <rPh sb="3" eb="5">
      <t>ダンタイ</t>
    </rPh>
    <rPh sb="6" eb="8">
      <t>リョウキン</t>
    </rPh>
    <phoneticPr fontId="1"/>
  </si>
  <si>
    <t>一般団体
料金</t>
    <rPh sb="0" eb="2">
      <t>イッパン</t>
    </rPh>
    <rPh sb="2" eb="4">
      <t>ダンタイ</t>
    </rPh>
    <rPh sb="5" eb="7">
      <t>リョウキン</t>
    </rPh>
    <phoneticPr fontId="1"/>
  </si>
  <si>
    <t xml:space="preserve"> Ａ 施設使用料</t>
  </si>
  <si>
    <t>回数</t>
    <rPh sb="0" eb="2">
      <t>カイスウ</t>
    </rPh>
    <phoneticPr fontId="1"/>
  </si>
  <si>
    <t>青少年団体料金</t>
    <rPh sb="0" eb="3">
      <t>せいしょうねん</t>
    </rPh>
    <rPh sb="3" eb="5">
      <t>だんたい</t>
    </rPh>
    <rPh sb="5" eb="7">
      <t>りょうきん</t>
    </rPh>
    <phoneticPr fontId="1" type="Hiragana" alignment="distributed"/>
  </si>
  <si>
    <t>一般団体料金</t>
    <rPh sb="0" eb="2">
      <t>イッパン</t>
    </rPh>
    <rPh sb="2" eb="4">
      <t>ダンタイ</t>
    </rPh>
    <rPh sb="4" eb="6">
      <t>リョウキン</t>
    </rPh>
    <phoneticPr fontId="1"/>
  </si>
  <si>
    <t>回数</t>
    <rPh sb="0" eb="2">
      <t>かいすう</t>
    </rPh>
    <phoneticPr fontId="1" type="Hiragana" alignment="distributed"/>
  </si>
  <si>
    <t>研修室名</t>
    <rPh sb="0" eb="3">
      <t>けんしゅうしつ</t>
    </rPh>
    <rPh sb="3" eb="4">
      <t>めい</t>
    </rPh>
    <phoneticPr fontId="1" type="Hiragana" alignment="distributed"/>
  </si>
  <si>
    <t>プレイホール</t>
    <phoneticPr fontId="1"/>
  </si>
  <si>
    <t>チャレンジルーム</t>
    <phoneticPr fontId="1"/>
  </si>
  <si>
    <t>多目的ホール</t>
    <rPh sb="0" eb="3">
      <t>タモクテキ</t>
    </rPh>
    <phoneticPr fontId="1"/>
  </si>
  <si>
    <t>ふれあいホール</t>
    <phoneticPr fontId="1"/>
  </si>
  <si>
    <t>オリエンテーション室</t>
    <rPh sb="9" eb="10">
      <t>シツ</t>
    </rPh>
    <phoneticPr fontId="1"/>
  </si>
  <si>
    <t>学習室１・２</t>
    <rPh sb="0" eb="3">
      <t>ガクシュウシツ</t>
    </rPh>
    <phoneticPr fontId="1"/>
  </si>
  <si>
    <t>学習室3</t>
    <rPh sb="0" eb="3">
      <t>ガクシュウシツ</t>
    </rPh>
    <phoneticPr fontId="1"/>
  </si>
  <si>
    <t>使用時間が4時間で1回となります</t>
    <phoneticPr fontId="1"/>
  </si>
  <si>
    <t>コース</t>
    <phoneticPr fontId="1" type="Hiragana" alignment="distributed"/>
  </si>
  <si>
    <r>
      <t xml:space="preserve">テーブルマナー
</t>
    </r>
    <r>
      <rPr>
        <sz val="8"/>
        <color rgb="FF000000"/>
        <rFont val="HG丸ｺﾞｼｯｸM-PRO"/>
        <family val="3"/>
        <charset val="128"/>
      </rPr>
      <t>※料金とメニュー</t>
    </r>
    <r>
      <rPr>
        <sz val="8"/>
        <color rgb="FFFF0000"/>
        <rFont val="HG丸ｺﾞｼｯｸM-PRO"/>
        <family val="3"/>
        <charset val="128"/>
      </rPr>
      <t>要相談
　 1団体ﾚｽﾄﾗﾝ利用時のみ可</t>
    </r>
    <phoneticPr fontId="1" type="Hiragana" alignment="distributed"/>
  </si>
  <si>
    <t>おにぎりor菓子パン2個，バナナ1本</t>
    <phoneticPr fontId="1" type="Hiragana" alignment="distributed"/>
  </si>
  <si>
    <t>ホットケーキのもと（400ｇ），卵２個，シロップ＆マーガリン，竹串（４人分）</t>
    <phoneticPr fontId="1" type="Hiragana" alignment="distributed"/>
  </si>
  <si>
    <t>小麦粉，だし，ねぎ，かまぼこ，塩小袋</t>
    <phoneticPr fontId="1" type="Hiragana" alignment="distributed"/>
  </si>
  <si>
    <t>おにぎり（梅）１個，かき揚げ１個，パックお茶１個，バナナ１本</t>
    <phoneticPr fontId="1" type="Hiragana" alignment="distributed"/>
  </si>
  <si>
    <t>水</t>
    <rPh sb="0" eb="1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</si>
</sst>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&quot;¥&quot;#,##0_);[Red]\(&quot;¥&quot;#,##0\)"/>
    <numFmt numFmtId="179" formatCode="#,##0_);\(#,##0\)"/>
  </numFmts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indexed="18"/>
      <name val="HG丸ｺﾞｼｯｸM-PRO"/>
      <family val="3"/>
      <charset val="128"/>
    </font>
    <font>
      <b/>
      <sz val="11"/>
      <color indexed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000000"/>
      <name val="MS PGothic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6"/>
      <color indexed="18"/>
      <name val="HG丸ｺﾞｼｯｸM-PRO"/>
      <family val="3"/>
      <charset val="128"/>
    </font>
    <font>
      <b/>
      <sz val="14"/>
      <color indexed="16"/>
      <name val="HG丸ｺﾞｼｯｸM-PRO"/>
      <family val="3"/>
      <charset val="128"/>
    </font>
    <font>
      <b/>
      <sz val="16"/>
      <color rgb="FF002060"/>
      <name val="HG丸ｺﾞｼｯｸM-PRO"/>
      <family val="3"/>
      <charset val="128"/>
    </font>
    <font>
      <sz val="11"/>
      <color rgb="FF002060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/>
    <xf numFmtId="0" fontId="18" fillId="0" borderId="0"/>
    <xf numFmtId="38" fontId="24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7" fillId="0" borderId="10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12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16" fillId="4" borderId="13" xfId="0" applyFont="1" applyFill="1" applyBorder="1" applyAlignment="1">
      <alignment vertical="center" wrapText="1" shrinkToFit="1"/>
    </xf>
    <xf numFmtId="0" fontId="16" fillId="4" borderId="0" xfId="0" applyFont="1" applyFill="1" applyBorder="1" applyAlignment="1">
      <alignment vertical="center" wrapText="1" shrinkToFit="1"/>
    </xf>
    <xf numFmtId="0" fontId="16" fillId="4" borderId="11" xfId="0" applyFont="1" applyFill="1" applyBorder="1" applyAlignment="1">
      <alignment vertical="center" wrapText="1" shrinkToFit="1"/>
    </xf>
    <xf numFmtId="176" fontId="5" fillId="2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1" fillId="0" borderId="0" xfId="0" applyFont="1" applyFill="1" applyBorder="1" applyAlignment="1">
      <alignment horizontal="right" vertical="center"/>
    </xf>
    <xf numFmtId="0" fontId="35" fillId="0" borderId="0" xfId="0" applyFont="1" applyAlignment="1">
      <alignment vertical="top"/>
    </xf>
    <xf numFmtId="0" fontId="26" fillId="0" borderId="0" xfId="0" applyFont="1" applyBorder="1" applyAlignment="1">
      <alignment vertical="center"/>
    </xf>
    <xf numFmtId="0" fontId="5" fillId="3" borderId="3" xfId="0" applyFont="1" applyFill="1" applyBorder="1" applyAlignment="1">
      <alignment horizontal="center" shrinkToFit="1"/>
    </xf>
    <xf numFmtId="0" fontId="5" fillId="3" borderId="9" xfId="0" applyFont="1" applyFill="1" applyBorder="1" applyAlignment="1">
      <alignment horizontal="center" vertical="top" shrinkToFit="1"/>
    </xf>
    <xf numFmtId="0" fontId="5" fillId="3" borderId="8" xfId="0" applyFont="1" applyFill="1" applyBorder="1" applyAlignment="1">
      <alignment horizontal="center" vertical="top" shrinkToFi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center"/>
    </xf>
    <xf numFmtId="38" fontId="5" fillId="0" borderId="2" xfId="3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8" fontId="5" fillId="0" borderId="2" xfId="3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6" fontId="33" fillId="0" borderId="2" xfId="0" applyNumberFormat="1" applyFont="1" applyBorder="1" applyAlignment="1">
      <alignment vertical="center"/>
    </xf>
    <xf numFmtId="38" fontId="13" fillId="0" borderId="2" xfId="3" applyFont="1" applyBorder="1" applyAlignment="1">
      <alignment vertical="center"/>
    </xf>
    <xf numFmtId="0" fontId="12" fillId="4" borderId="14" xfId="0" applyFont="1" applyFill="1" applyBorder="1" applyAlignment="1">
      <alignment vertical="center" shrinkToFit="1"/>
    </xf>
    <xf numFmtId="0" fontId="12" fillId="4" borderId="15" xfId="0" applyFont="1" applyFill="1" applyBorder="1" applyAlignment="1">
      <alignment vertical="center" shrinkToFit="1"/>
    </xf>
    <xf numFmtId="0" fontId="12" fillId="4" borderId="12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9" fontId="8" fillId="0" borderId="32" xfId="0" applyNumberFormat="1" applyFont="1" applyFill="1" applyBorder="1" applyAlignment="1">
      <alignment vertical="center"/>
    </xf>
    <xf numFmtId="179" fontId="8" fillId="0" borderId="33" xfId="0" applyNumberFormat="1" applyFont="1" applyFill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12" fillId="5" borderId="1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177" fontId="12" fillId="5" borderId="14" xfId="0" applyNumberFormat="1" applyFont="1" applyFill="1" applyBorder="1" applyAlignment="1">
      <alignment horizontal="right" vertical="center" shrinkToFit="1"/>
    </xf>
    <xf numFmtId="0" fontId="12" fillId="5" borderId="15" xfId="0" applyFont="1" applyFill="1" applyBorder="1" applyAlignment="1">
      <alignment horizontal="right" vertical="center" shrinkToFit="1"/>
    </xf>
    <xf numFmtId="0" fontId="12" fillId="5" borderId="12" xfId="0" applyFont="1" applyFill="1" applyBorder="1" applyAlignment="1">
      <alignment horizontal="right" vertical="center" shrinkToFit="1"/>
    </xf>
    <xf numFmtId="177" fontId="12" fillId="5" borderId="15" xfId="0" applyNumberFormat="1" applyFont="1" applyFill="1" applyBorder="1" applyAlignment="1">
      <alignment horizontal="right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5" fillId="6" borderId="14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177" fontId="13" fillId="0" borderId="14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center" vertical="center" shrinkToFit="1"/>
    </xf>
    <xf numFmtId="177" fontId="13" fillId="0" borderId="12" xfId="0" applyNumberFormat="1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left" vertical="center" shrinkToFit="1"/>
    </xf>
    <xf numFmtId="0" fontId="36" fillId="0" borderId="15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0" fontId="19" fillId="4" borderId="21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vertical="center" shrinkToFit="1"/>
    </xf>
    <xf numFmtId="0" fontId="19" fillId="4" borderId="0" xfId="0" applyFont="1" applyFill="1" applyBorder="1" applyAlignment="1">
      <alignment vertical="center" shrinkToFit="1"/>
    </xf>
    <xf numFmtId="0" fontId="19" fillId="4" borderId="1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0" fontId="19" fillId="4" borderId="23" xfId="0" applyFont="1" applyFill="1" applyBorder="1" applyAlignment="1">
      <alignment vertical="center" shrinkToFit="1"/>
    </xf>
    <xf numFmtId="0" fontId="19" fillId="4" borderId="24" xfId="0" applyFont="1" applyFill="1" applyBorder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textRotation="255" shrinkToFit="1"/>
    </xf>
    <xf numFmtId="0" fontId="17" fillId="0" borderId="17" xfId="0" applyFont="1" applyBorder="1" applyAlignment="1">
      <alignment horizontal="center" vertical="center" textRotation="255" shrinkToFit="1"/>
    </xf>
    <xf numFmtId="0" fontId="17" fillId="0" borderId="18" xfId="0" applyFont="1" applyBorder="1" applyAlignment="1">
      <alignment horizontal="center" vertical="center" textRotation="255" shrinkToFit="1"/>
    </xf>
    <xf numFmtId="0" fontId="19" fillId="0" borderId="19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2" fillId="7" borderId="21" xfId="0" applyFont="1" applyFill="1" applyBorder="1" applyAlignment="1">
      <alignment horizontal="center" vertical="center" textRotation="255" shrinkToFit="1"/>
    </xf>
    <xf numFmtId="0" fontId="12" fillId="7" borderId="11" xfId="0" applyFont="1" applyFill="1" applyBorder="1" applyAlignment="1">
      <alignment horizontal="center" vertical="center" textRotation="255" shrinkToFit="1"/>
    </xf>
    <xf numFmtId="0" fontId="12" fillId="7" borderId="24" xfId="0" applyFont="1" applyFill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center" vertical="center" textRotation="255" shrinkToFit="1"/>
    </xf>
    <xf numFmtId="0" fontId="12" fillId="0" borderId="11" xfId="0" applyFont="1" applyBorder="1" applyAlignment="1">
      <alignment horizontal="center" vertical="center" textRotation="255" shrinkToFit="1"/>
    </xf>
    <xf numFmtId="0" fontId="5" fillId="6" borderId="29" xfId="0" applyFont="1" applyFill="1" applyBorder="1" applyAlignment="1">
      <alignment horizontal="center" vertical="center" shrinkToFit="1"/>
    </xf>
    <xf numFmtId="0" fontId="36" fillId="0" borderId="29" xfId="0" applyFont="1" applyBorder="1" applyAlignment="1">
      <alignment vertical="center" shrinkToFit="1"/>
    </xf>
    <xf numFmtId="177" fontId="13" fillId="0" borderId="14" xfId="0" applyNumberFormat="1" applyFont="1" applyFill="1" applyBorder="1" applyAlignment="1">
      <alignment vertical="center" shrinkToFit="1"/>
    </xf>
    <xf numFmtId="177" fontId="13" fillId="0" borderId="15" xfId="0" applyNumberFormat="1" applyFont="1" applyFill="1" applyBorder="1" applyAlignment="1">
      <alignment vertical="center" shrinkToFit="1"/>
    </xf>
    <xf numFmtId="177" fontId="13" fillId="0" borderId="12" xfId="0" applyNumberFormat="1" applyFont="1" applyFill="1" applyBorder="1" applyAlignment="1">
      <alignment vertical="center" shrinkToFit="1"/>
    </xf>
    <xf numFmtId="0" fontId="12" fillId="0" borderId="14" xfId="0" applyFont="1" applyFill="1" applyBorder="1" applyAlignment="1">
      <alignment vertical="center" shrinkToFit="1"/>
    </xf>
    <xf numFmtId="0" fontId="12" fillId="0" borderId="15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vertical="center" shrinkToFit="1"/>
    </xf>
    <xf numFmtId="177" fontId="13" fillId="4" borderId="14" xfId="0" applyNumberFormat="1" applyFont="1" applyFill="1" applyBorder="1" applyAlignment="1">
      <alignment vertical="center" shrinkToFit="1"/>
    </xf>
    <xf numFmtId="177" fontId="13" fillId="4" borderId="15" xfId="0" applyNumberFormat="1" applyFont="1" applyFill="1" applyBorder="1" applyAlignment="1">
      <alignment vertical="center" shrinkToFit="1"/>
    </xf>
    <xf numFmtId="177" fontId="13" fillId="4" borderId="12" xfId="0" applyNumberFormat="1" applyFont="1" applyFill="1" applyBorder="1" applyAlignment="1">
      <alignment vertical="center" shrinkToFit="1"/>
    </xf>
    <xf numFmtId="0" fontId="13" fillId="4" borderId="14" xfId="0" applyFont="1" applyFill="1" applyBorder="1" applyAlignment="1">
      <alignment vertical="center" shrinkToFit="1"/>
    </xf>
    <xf numFmtId="0" fontId="13" fillId="4" borderId="15" xfId="0" applyFont="1" applyFill="1" applyBorder="1" applyAlignment="1">
      <alignment vertical="center" shrinkToFit="1"/>
    </xf>
    <xf numFmtId="0" fontId="13" fillId="4" borderId="12" xfId="0" applyFont="1" applyFill="1" applyBorder="1" applyAlignment="1">
      <alignment vertical="center" shrinkToFit="1"/>
    </xf>
    <xf numFmtId="0" fontId="12" fillId="4" borderId="14" xfId="0" applyFont="1" applyFill="1" applyBorder="1" applyAlignment="1">
      <alignment vertical="center" shrinkToFit="1"/>
    </xf>
    <xf numFmtId="0" fontId="12" fillId="4" borderId="15" xfId="0" applyFont="1" applyFill="1" applyBorder="1" applyAlignment="1">
      <alignment vertical="center" shrinkToFit="1"/>
    </xf>
    <xf numFmtId="0" fontId="12" fillId="4" borderId="12" xfId="0" applyFont="1" applyFill="1" applyBorder="1" applyAlignment="1">
      <alignment vertical="center" shrinkToFit="1"/>
    </xf>
    <xf numFmtId="0" fontId="12" fillId="7" borderId="14" xfId="0" applyFont="1" applyFill="1" applyBorder="1" applyAlignment="1">
      <alignment vertical="center" shrinkToFit="1"/>
    </xf>
    <xf numFmtId="0" fontId="12" fillId="7" borderId="15" xfId="0" applyFont="1" applyFill="1" applyBorder="1" applyAlignment="1">
      <alignment vertical="center" shrinkToFit="1"/>
    </xf>
    <xf numFmtId="0" fontId="12" fillId="7" borderId="12" xfId="0" applyFont="1" applyFill="1" applyBorder="1" applyAlignment="1">
      <alignment vertical="center" shrinkToFit="1"/>
    </xf>
    <xf numFmtId="177" fontId="12" fillId="4" borderId="14" xfId="0" applyNumberFormat="1" applyFont="1" applyFill="1" applyBorder="1" applyAlignment="1">
      <alignment vertical="center" shrinkToFit="1"/>
    </xf>
    <xf numFmtId="177" fontId="12" fillId="4" borderId="15" xfId="0" applyNumberFormat="1" applyFont="1" applyFill="1" applyBorder="1" applyAlignment="1">
      <alignment vertical="center" shrinkToFit="1"/>
    </xf>
    <xf numFmtId="177" fontId="12" fillId="4" borderId="12" xfId="0" applyNumberFormat="1" applyFont="1" applyFill="1" applyBorder="1" applyAlignment="1">
      <alignment vertical="center" shrinkToFit="1"/>
    </xf>
    <xf numFmtId="0" fontId="12" fillId="5" borderId="14" xfId="0" applyFont="1" applyFill="1" applyBorder="1" applyAlignment="1">
      <alignment vertical="center" shrinkToFit="1"/>
    </xf>
    <xf numFmtId="0" fontId="12" fillId="5" borderId="1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177" fontId="12" fillId="4" borderId="14" xfId="0" applyNumberFormat="1" applyFont="1" applyFill="1" applyBorder="1" applyAlignment="1">
      <alignment horizontal="center" vertical="center" shrinkToFit="1"/>
    </xf>
    <xf numFmtId="177" fontId="12" fillId="4" borderId="15" xfId="0" applyNumberFormat="1" applyFont="1" applyFill="1" applyBorder="1" applyAlignment="1">
      <alignment horizontal="center" vertical="center" shrinkToFit="1"/>
    </xf>
    <xf numFmtId="177" fontId="12" fillId="4" borderId="12" xfId="0" applyNumberFormat="1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177" fontId="13" fillId="5" borderId="14" xfId="0" applyNumberFormat="1" applyFont="1" applyFill="1" applyBorder="1">
      <alignment vertical="center"/>
    </xf>
    <xf numFmtId="177" fontId="13" fillId="5" borderId="15" xfId="0" applyNumberFormat="1" applyFont="1" applyFill="1" applyBorder="1">
      <alignment vertical="center"/>
    </xf>
    <xf numFmtId="177" fontId="13" fillId="5" borderId="12" xfId="0" applyNumberFormat="1" applyFont="1" applyFill="1" applyBorder="1">
      <alignment vertical="center"/>
    </xf>
    <xf numFmtId="0" fontId="15" fillId="4" borderId="19" xfId="0" applyFont="1" applyFill="1" applyBorder="1" applyAlignment="1">
      <alignment horizontal="left" vertical="center" wrapText="1" shrinkToFit="1"/>
    </xf>
    <xf numFmtId="0" fontId="15" fillId="4" borderId="20" xfId="0" applyFont="1" applyFill="1" applyBorder="1" applyAlignment="1">
      <alignment horizontal="left" vertical="center" shrinkToFit="1"/>
    </xf>
    <xf numFmtId="0" fontId="15" fillId="4" borderId="21" xfId="0" applyFont="1" applyFill="1" applyBorder="1" applyAlignment="1">
      <alignment horizontal="left" vertical="center" shrinkToFit="1"/>
    </xf>
    <xf numFmtId="0" fontId="15" fillId="4" borderId="13" xfId="0" applyFont="1" applyFill="1" applyBorder="1" applyAlignment="1">
      <alignment horizontal="left" vertical="center" shrinkToFit="1"/>
    </xf>
    <xf numFmtId="0" fontId="15" fillId="4" borderId="0" xfId="0" applyFont="1" applyFill="1" applyBorder="1" applyAlignment="1">
      <alignment horizontal="left" vertical="center" shrinkToFit="1"/>
    </xf>
    <xf numFmtId="0" fontId="15" fillId="4" borderId="11" xfId="0" applyFont="1" applyFill="1" applyBorder="1" applyAlignment="1">
      <alignment horizontal="left" vertical="center" shrinkToFit="1"/>
    </xf>
    <xf numFmtId="0" fontId="15" fillId="4" borderId="22" xfId="0" applyFont="1" applyFill="1" applyBorder="1" applyAlignment="1">
      <alignment horizontal="left" vertical="center" shrinkToFit="1"/>
    </xf>
    <xf numFmtId="0" fontId="15" fillId="4" borderId="23" xfId="0" applyFont="1" applyFill="1" applyBorder="1" applyAlignment="1">
      <alignment horizontal="left" vertical="center" shrinkToFit="1"/>
    </xf>
    <xf numFmtId="0" fontId="15" fillId="4" borderId="24" xfId="0" applyFont="1" applyFill="1" applyBorder="1" applyAlignment="1">
      <alignment horizontal="left" vertical="center" shrinkToFit="1"/>
    </xf>
    <xf numFmtId="0" fontId="15" fillId="4" borderId="13" xfId="0" applyFont="1" applyFill="1" applyBorder="1" applyAlignment="1">
      <alignment vertical="center" shrinkToFit="1"/>
    </xf>
    <xf numFmtId="0" fontId="15" fillId="4" borderId="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2" fillId="4" borderId="14" xfId="0" applyFont="1" applyFill="1" applyBorder="1" applyAlignment="1">
      <alignment horizontal="center" vertical="center" textRotation="255" shrinkToFit="1"/>
    </xf>
    <xf numFmtId="0" fontId="12" fillId="4" borderId="12" xfId="0" applyFont="1" applyFill="1" applyBorder="1" applyAlignment="1">
      <alignment horizontal="center" vertical="center" textRotation="255" shrinkToFit="1"/>
    </xf>
    <xf numFmtId="0" fontId="15" fillId="4" borderId="13" xfId="0" applyFont="1" applyFill="1" applyBorder="1" applyAlignment="1">
      <alignment vertical="center" wrapText="1" shrinkToFit="1"/>
    </xf>
    <xf numFmtId="0" fontId="15" fillId="4" borderId="0" xfId="0" applyFont="1" applyFill="1" applyBorder="1" applyAlignment="1">
      <alignment vertical="center" wrapText="1" shrinkToFit="1"/>
    </xf>
    <xf numFmtId="0" fontId="15" fillId="4" borderId="11" xfId="0" applyFont="1" applyFill="1" applyBorder="1" applyAlignment="1">
      <alignment vertical="center" wrapText="1" shrinkToFit="1"/>
    </xf>
    <xf numFmtId="0" fontId="15" fillId="4" borderId="22" xfId="0" applyFont="1" applyFill="1" applyBorder="1" applyAlignment="1">
      <alignment vertical="center" wrapText="1" shrinkToFit="1"/>
    </xf>
    <xf numFmtId="0" fontId="15" fillId="4" borderId="23" xfId="0" applyFont="1" applyFill="1" applyBorder="1" applyAlignment="1">
      <alignment vertical="center" wrapText="1" shrinkToFit="1"/>
    </xf>
    <xf numFmtId="0" fontId="15" fillId="4" borderId="24" xfId="0" applyFont="1" applyFill="1" applyBorder="1" applyAlignment="1">
      <alignment vertical="center" wrapText="1" shrinkToFit="1"/>
    </xf>
    <xf numFmtId="0" fontId="13" fillId="7" borderId="22" xfId="0" applyFont="1" applyFill="1" applyBorder="1" applyAlignment="1">
      <alignment vertical="center" shrinkToFit="1"/>
    </xf>
    <xf numFmtId="0" fontId="13" fillId="7" borderId="23" xfId="0" applyFont="1" applyFill="1" applyBorder="1" applyAlignment="1">
      <alignment vertical="center" shrinkToFit="1"/>
    </xf>
    <xf numFmtId="0" fontId="13" fillId="7" borderId="24" xfId="0" applyFont="1" applyFill="1" applyBorder="1" applyAlignment="1">
      <alignment vertical="center" shrinkToFit="1"/>
    </xf>
    <xf numFmtId="0" fontId="13" fillId="4" borderId="13" xfId="0" applyFont="1" applyFill="1" applyBorder="1" applyAlignment="1">
      <alignment vertical="center" shrinkToFit="1"/>
    </xf>
    <xf numFmtId="0" fontId="13" fillId="4" borderId="0" xfId="0" applyFont="1" applyFill="1" applyBorder="1" applyAlignment="1">
      <alignment vertical="center" shrinkToFit="1"/>
    </xf>
    <xf numFmtId="0" fontId="13" fillId="4" borderId="11" xfId="0" applyFont="1" applyFill="1" applyBorder="1" applyAlignment="1">
      <alignment vertical="center" shrinkToFit="1"/>
    </xf>
    <xf numFmtId="0" fontId="13" fillId="4" borderId="13" xfId="0" applyFont="1" applyFill="1" applyBorder="1" applyAlignment="1">
      <alignment horizontal="center" vertical="center" textRotation="255" shrinkToFit="1"/>
    </xf>
    <xf numFmtId="0" fontId="13" fillId="4" borderId="11" xfId="0" applyFont="1" applyFill="1" applyBorder="1" applyAlignment="1">
      <alignment horizontal="center" vertical="center" textRotation="255" shrinkToFit="1"/>
    </xf>
    <xf numFmtId="0" fontId="13" fillId="4" borderId="22" xfId="0" applyFont="1" applyFill="1" applyBorder="1" applyAlignment="1">
      <alignment horizontal="center" vertical="center" textRotation="255" shrinkToFit="1"/>
    </xf>
    <xf numFmtId="0" fontId="13" fillId="4" borderId="24" xfId="0" applyFont="1" applyFill="1" applyBorder="1" applyAlignment="1">
      <alignment horizontal="center" vertical="center" textRotation="255" shrinkToFit="1"/>
    </xf>
    <xf numFmtId="0" fontId="12" fillId="5" borderId="23" xfId="0" applyFont="1" applyFill="1" applyBorder="1" applyAlignment="1">
      <alignment horizontal="center" vertical="center" shrinkToFit="1"/>
    </xf>
    <xf numFmtId="177" fontId="13" fillId="5" borderId="14" xfId="0" applyNumberFormat="1" applyFont="1" applyFill="1" applyBorder="1" applyAlignment="1">
      <alignment vertical="center" shrinkToFit="1"/>
    </xf>
    <xf numFmtId="177" fontId="13" fillId="5" borderId="15" xfId="0" applyNumberFormat="1" applyFont="1" applyFill="1" applyBorder="1" applyAlignment="1">
      <alignment vertical="center" shrinkToFit="1"/>
    </xf>
    <xf numFmtId="177" fontId="13" fillId="5" borderId="12" xfId="0" applyNumberFormat="1" applyFont="1" applyFill="1" applyBorder="1" applyAlignment="1">
      <alignment vertical="center" shrinkToFit="1"/>
    </xf>
    <xf numFmtId="0" fontId="13" fillId="4" borderId="14" xfId="0" applyFont="1" applyFill="1" applyBorder="1" applyAlignment="1">
      <alignment horizontal="left" vertical="center" shrinkToFit="1"/>
    </xf>
    <xf numFmtId="0" fontId="13" fillId="4" borderId="15" xfId="0" applyFont="1" applyFill="1" applyBorder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19" xfId="0" applyFont="1" applyFill="1" applyBorder="1" applyAlignment="1">
      <alignment horizontal="center" vertical="center" textRotation="255" shrinkToFit="1"/>
    </xf>
    <xf numFmtId="0" fontId="13" fillId="4" borderId="21" xfId="0" applyFont="1" applyFill="1" applyBorder="1" applyAlignment="1">
      <alignment horizontal="center" vertical="center" textRotation="255" shrinkToFit="1"/>
    </xf>
    <xf numFmtId="0" fontId="20" fillId="4" borderId="19" xfId="0" applyFont="1" applyFill="1" applyBorder="1" applyAlignment="1">
      <alignment horizontal="center" vertical="center" wrapText="1" shrinkToFit="1"/>
    </xf>
    <xf numFmtId="0" fontId="20" fillId="4" borderId="20" xfId="0" applyFont="1" applyFill="1" applyBorder="1" applyAlignment="1">
      <alignment horizontal="center" vertical="center" wrapText="1" shrinkToFit="1"/>
    </xf>
    <xf numFmtId="0" fontId="20" fillId="4" borderId="21" xfId="0" applyFont="1" applyFill="1" applyBorder="1" applyAlignment="1">
      <alignment horizontal="center" vertical="center" wrapText="1" shrinkToFit="1"/>
    </xf>
    <xf numFmtId="0" fontId="20" fillId="4" borderId="13" xfId="0" applyFont="1" applyFill="1" applyBorder="1" applyAlignment="1">
      <alignment horizontal="center" vertical="center" wrapText="1" shrinkToFit="1"/>
    </xf>
    <xf numFmtId="0" fontId="20" fillId="4" borderId="0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vertical="center" wrapText="1" shrinkToFit="1"/>
    </xf>
    <xf numFmtId="0" fontId="16" fillId="4" borderId="0" xfId="0" applyFont="1" applyFill="1" applyBorder="1" applyAlignment="1">
      <alignment vertical="center" wrapText="1" shrinkToFit="1"/>
    </xf>
    <xf numFmtId="0" fontId="16" fillId="4" borderId="11" xfId="0" applyFont="1" applyFill="1" applyBorder="1" applyAlignment="1">
      <alignment vertical="center" wrapText="1" shrinkToFit="1"/>
    </xf>
    <xf numFmtId="0" fontId="12" fillId="0" borderId="14" xfId="0" applyFont="1" applyFill="1" applyBorder="1" applyAlignment="1">
      <alignment vertical="center" wrapText="1" shrinkToFit="1"/>
    </xf>
    <xf numFmtId="177" fontId="13" fillId="7" borderId="14" xfId="0" applyNumberFormat="1" applyFont="1" applyFill="1" applyBorder="1" applyAlignment="1">
      <alignment vertical="center" shrinkToFit="1"/>
    </xf>
    <xf numFmtId="177" fontId="13" fillId="7" borderId="15" xfId="0" applyNumberFormat="1" applyFont="1" applyFill="1" applyBorder="1" applyAlignment="1">
      <alignment vertical="center" shrinkToFit="1"/>
    </xf>
    <xf numFmtId="177" fontId="13" fillId="7" borderId="12" xfId="0" applyNumberFormat="1" applyFont="1" applyFill="1" applyBorder="1" applyAlignment="1">
      <alignment vertical="center" shrinkToFit="1"/>
    </xf>
    <xf numFmtId="0" fontId="12" fillId="0" borderId="21" xfId="0" applyFont="1" applyFill="1" applyBorder="1" applyAlignment="1">
      <alignment horizontal="center" vertical="center" textRotation="255" shrinkToFit="1"/>
    </xf>
    <xf numFmtId="0" fontId="12" fillId="0" borderId="24" xfId="0" applyFont="1" applyFill="1" applyBorder="1" applyAlignment="1">
      <alignment horizontal="center" vertical="center" textRotation="255" shrinkToFit="1"/>
    </xf>
    <xf numFmtId="0" fontId="12" fillId="4" borderId="21" xfId="0" applyFont="1" applyFill="1" applyBorder="1" applyAlignment="1">
      <alignment horizontal="center" vertical="center" textRotation="255" shrinkToFit="1"/>
    </xf>
    <xf numFmtId="0" fontId="12" fillId="4" borderId="11" xfId="0" applyFont="1" applyFill="1" applyBorder="1" applyAlignment="1">
      <alignment horizontal="center" vertical="center" textRotation="255" shrinkToFit="1"/>
    </xf>
    <xf numFmtId="0" fontId="12" fillId="4" borderId="24" xfId="0" applyFont="1" applyFill="1" applyBorder="1" applyAlignment="1">
      <alignment horizontal="center" vertical="center" textRotation="255" shrinkToFit="1"/>
    </xf>
    <xf numFmtId="0" fontId="12" fillId="4" borderId="14" xfId="0" applyFont="1" applyFill="1" applyBorder="1" applyAlignment="1">
      <alignment horizontal="left" vertical="center" shrinkToFit="1"/>
    </xf>
    <xf numFmtId="0" fontId="12" fillId="4" borderId="15" xfId="0" applyFont="1" applyFill="1" applyBorder="1" applyAlignment="1">
      <alignment horizontal="left" vertical="center" shrinkToFit="1"/>
    </xf>
    <xf numFmtId="0" fontId="12" fillId="4" borderId="12" xfId="0" applyFont="1" applyFill="1" applyBorder="1" applyAlignment="1">
      <alignment horizontal="left" vertical="center" shrinkToFit="1"/>
    </xf>
    <xf numFmtId="177" fontId="13" fillId="4" borderId="14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177" fontId="13" fillId="4" borderId="12" xfId="0" applyNumberFormat="1" applyFont="1" applyFill="1" applyBorder="1" applyAlignment="1">
      <alignment horizontal="right" vertical="center" shrinkToFit="1"/>
    </xf>
    <xf numFmtId="177" fontId="13" fillId="0" borderId="14" xfId="0" applyNumberFormat="1" applyFont="1" applyBorder="1" applyAlignment="1">
      <alignment vertical="center" shrinkToFit="1"/>
    </xf>
    <xf numFmtId="177" fontId="13" fillId="0" borderId="15" xfId="0" applyNumberFormat="1" applyFont="1" applyBorder="1" applyAlignment="1">
      <alignment vertical="center" shrinkToFit="1"/>
    </xf>
    <xf numFmtId="177" fontId="13" fillId="0" borderId="12" xfId="0" applyNumberFormat="1" applyFont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3" fillId="0" borderId="12" xfId="0" applyFont="1" applyFill="1" applyBorder="1" applyAlignment="1">
      <alignment vertical="center" shrinkToFit="1"/>
    </xf>
    <xf numFmtId="0" fontId="12" fillId="4" borderId="19" xfId="0" applyFont="1" applyFill="1" applyBorder="1" applyAlignment="1">
      <alignment vertical="center" shrinkToFit="1"/>
    </xf>
    <xf numFmtId="0" fontId="12" fillId="4" borderId="20" xfId="0" applyFont="1" applyFill="1" applyBorder="1" applyAlignment="1">
      <alignment vertical="center" shrinkToFit="1"/>
    </xf>
    <xf numFmtId="0" fontId="12" fillId="4" borderId="21" xfId="0" applyFont="1" applyFill="1" applyBorder="1" applyAlignment="1">
      <alignment vertical="center" shrinkToFit="1"/>
    </xf>
    <xf numFmtId="0" fontId="12" fillId="4" borderId="22" xfId="0" applyFont="1" applyFill="1" applyBorder="1" applyAlignment="1">
      <alignment vertical="center" shrinkToFit="1"/>
    </xf>
    <xf numFmtId="0" fontId="12" fillId="4" borderId="23" xfId="0" applyFont="1" applyFill="1" applyBorder="1" applyAlignment="1">
      <alignment vertical="center" shrinkToFit="1"/>
    </xf>
    <xf numFmtId="0" fontId="12" fillId="4" borderId="24" xfId="0" applyFont="1" applyFill="1" applyBorder="1" applyAlignment="1">
      <alignment vertical="center" shrinkToFit="1"/>
    </xf>
    <xf numFmtId="0" fontId="22" fillId="7" borderId="14" xfId="0" applyFont="1" applyFill="1" applyBorder="1" applyAlignment="1">
      <alignment vertical="center" shrinkToFit="1"/>
    </xf>
    <xf numFmtId="0" fontId="22" fillId="7" borderId="15" xfId="0" applyFont="1" applyFill="1" applyBorder="1" applyAlignment="1">
      <alignment vertical="center" shrinkToFit="1"/>
    </xf>
    <xf numFmtId="0" fontId="22" fillId="7" borderId="12" xfId="0" applyFont="1" applyFill="1" applyBorder="1" applyAlignment="1">
      <alignment vertical="center" shrinkToFit="1"/>
    </xf>
    <xf numFmtId="0" fontId="14" fillId="0" borderId="2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178" fontId="6" fillId="0" borderId="25" xfId="0" applyNumberFormat="1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vertical="center"/>
    </xf>
    <xf numFmtId="178" fontId="6" fillId="0" borderId="26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13" fillId="0" borderId="29" xfId="0" applyNumberFormat="1" applyFont="1" applyBorder="1" applyAlignment="1">
      <alignment horizontal="right" vertical="center" shrinkToFit="1"/>
    </xf>
    <xf numFmtId="177" fontId="13" fillId="0" borderId="14" xfId="0" applyNumberFormat="1" applyFont="1" applyBorder="1" applyAlignment="1">
      <alignment horizontal="right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77" fontId="13" fillId="0" borderId="12" xfId="0" applyNumberFormat="1" applyFont="1" applyBorder="1" applyAlignment="1">
      <alignment horizontal="right" vertical="center" shrinkToFit="1"/>
    </xf>
    <xf numFmtId="177" fontId="13" fillId="0" borderId="29" xfId="0" applyNumberFormat="1" applyFont="1" applyBorder="1" applyAlignment="1">
      <alignment vertical="center" shrinkToFit="1"/>
    </xf>
    <xf numFmtId="0" fontId="21" fillId="7" borderId="20" xfId="0" applyFont="1" applyFill="1" applyBorder="1" applyAlignment="1">
      <alignment vertical="center" shrinkToFit="1"/>
    </xf>
    <xf numFmtId="0" fontId="21" fillId="7" borderId="21" xfId="0" applyFont="1" applyFill="1" applyBorder="1" applyAlignment="1">
      <alignment vertical="center" shrinkToFit="1"/>
    </xf>
    <xf numFmtId="0" fontId="12" fillId="7" borderId="19" xfId="0" applyFont="1" applyFill="1" applyBorder="1" applyAlignment="1">
      <alignment vertical="center" shrinkToFit="1"/>
    </xf>
    <xf numFmtId="0" fontId="12" fillId="7" borderId="20" xfId="0" applyFont="1" applyFill="1" applyBorder="1" applyAlignment="1">
      <alignment vertical="center" shrinkToFit="1"/>
    </xf>
    <xf numFmtId="0" fontId="12" fillId="7" borderId="21" xfId="0" applyFont="1" applyFill="1" applyBorder="1" applyAlignment="1">
      <alignment vertical="center" shrinkToFit="1"/>
    </xf>
    <xf numFmtId="177" fontId="13" fillId="7" borderId="19" xfId="0" applyNumberFormat="1" applyFont="1" applyFill="1" applyBorder="1" applyAlignment="1">
      <alignment vertical="center" shrinkToFit="1"/>
    </xf>
    <xf numFmtId="177" fontId="13" fillId="7" borderId="20" xfId="0" applyNumberFormat="1" applyFont="1" applyFill="1" applyBorder="1" applyAlignment="1">
      <alignment vertical="center" shrinkToFit="1"/>
    </xf>
    <xf numFmtId="177" fontId="13" fillId="7" borderId="21" xfId="0" applyNumberFormat="1" applyFont="1" applyFill="1" applyBorder="1" applyAlignment="1">
      <alignment vertical="center" shrinkToFit="1"/>
    </xf>
    <xf numFmtId="0" fontId="21" fillId="7" borderId="19" xfId="0" applyFont="1" applyFill="1" applyBorder="1" applyAlignment="1">
      <alignment vertical="center" wrapText="1" shrinkToFit="1"/>
    </xf>
  </cellXfs>
  <cellStyles count="4">
    <cellStyle name="桁区切り" xfId="3" builtinId="6"/>
    <cellStyle name="標準" xfId="0" builtinId="0"/>
    <cellStyle name="標準 2" xfId="1" xr:uid="{26B97E68-C04E-4362-89C1-579D2DC7836F}"/>
    <cellStyle name="標準 2 2" xfId="2" xr:uid="{F52800E6-43C1-4696-876F-3CC3A789A416}"/>
  </cellStyles>
  <dxfs count="0"/>
  <tableStyles count="0" defaultTableStyle="TableStyleMedium9" defaultPivotStyle="PivotStyleLight16"/>
  <colors>
    <mruColors>
      <color rgb="FFFFFF99"/>
      <color rgb="FFC0C0C0"/>
      <color rgb="FFFFCCFF"/>
      <color rgb="FFCCCCFF"/>
      <color rgb="FFFFCC66"/>
      <color rgb="FF99FF99"/>
      <color rgb="FFCCFF99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aji-kyoyu\kojin$\s.kikkawa\&#27963;&#21205;&#35336;&#30011;&#26360;&#20316;&#25104;\&#26032;&#21513;&#24029;H250513_05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ozu-sv21\&#22269;&#31435;&#22823;&#27954;&#38738;&#23569;&#24180;&#20132;&#27969;&#12398;&#23478;\&#22823;&#27954;&#20849;&#36890;\20&#30740;&#20462;&#25903;&#25588;&#20107;&#26989;\00%20&#36890;&#24180;\00%20&#26989;&#21209;&#12501;&#12525;&#12540;&#65288;&#24341;&#32153;&#65289;\02%20%20%20%20&#12390;&#12403;&#12365;&#65286;&#30003;&#36796;&#26360;&#25163;&#32154;&#12365;&#26360;&#39006;&#38306;&#20418;\03&#12288;&#20837;&#25152;&#26360;&#39006;&#38306;&#20418;\&#9733;&#21033;&#29992;&#22243;&#20307;&#31080;\R5\&#9733;&#21033;&#29992;&#22243;&#20307;&#31080;&#31561;&#65288;R5.2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一覧"/>
      <sheetName val="入力シート"/>
      <sheetName val="1日目"/>
      <sheetName val="2日目"/>
      <sheetName val="3日目"/>
      <sheetName val="4日目"/>
      <sheetName val="5日目"/>
      <sheetName val="6日目"/>
      <sheetName val="7日目"/>
      <sheetName val="8日目"/>
      <sheetName val="9日目"/>
      <sheetName val="10日目"/>
      <sheetName val="11日目"/>
      <sheetName val="12日目"/>
      <sheetName val="13日目"/>
      <sheetName val="14日目"/>
      <sheetName val="入浴"/>
      <sheetName val="食数"/>
      <sheetName val="つどい"/>
      <sheetName val="インフォ"/>
      <sheetName val="雛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2">
          <cell r="K102" t="str">
            <v>入所式</v>
          </cell>
          <cell r="N102" t="str">
            <v>研修</v>
          </cell>
          <cell r="Q102" t="str">
            <v>－</v>
          </cell>
          <cell r="T102" t="str">
            <v>－</v>
          </cell>
          <cell r="W102" t="str">
            <v>－</v>
          </cell>
          <cell r="Z102" t="str">
            <v>退所点検：</v>
          </cell>
          <cell r="AF102" t="str">
            <v>職員</v>
          </cell>
        </row>
        <row r="103">
          <cell r="K103" t="str">
            <v>自主入所</v>
          </cell>
          <cell r="N103" t="str">
            <v>練習</v>
          </cell>
          <cell r="Q103" t="str">
            <v>つどい（掲揚台側）</v>
          </cell>
          <cell r="T103" t="str">
            <v>つどい（掲揚台側）</v>
          </cell>
          <cell r="W103" t="str">
            <v>①16：00～16：40</v>
          </cell>
          <cell r="Z103" t="str">
            <v>昼食は、帰所後報告</v>
          </cell>
          <cell r="AF103" t="str">
            <v>作</v>
          </cell>
        </row>
        <row r="104">
          <cell r="K104" t="str">
            <v>退所式</v>
          </cell>
          <cell r="N104" t="str">
            <v>講義</v>
          </cell>
          <cell r="Q104" t="str">
            <v>つどい（本館側）</v>
          </cell>
          <cell r="T104" t="str">
            <v>つどい（本館側）</v>
          </cell>
          <cell r="W104" t="str">
            <v>②17：30～18：30</v>
          </cell>
          <cell r="Z104" t="str">
            <v>朝食は優先して入る</v>
          </cell>
          <cell r="AF104" t="str">
            <v>丸山</v>
          </cell>
        </row>
        <row r="105">
          <cell r="K105" t="str">
            <v>自主退所</v>
          </cell>
          <cell r="N105" t="str">
            <v>講習</v>
          </cell>
          <cell r="Q105" t="str">
            <v>特１研</v>
          </cell>
          <cell r="T105" t="str">
            <v>特１研</v>
          </cell>
          <cell r="W105" t="str">
            <v>③18：30～19：30</v>
          </cell>
          <cell r="Z105" t="str">
            <v>昼食は優先して入る</v>
          </cell>
          <cell r="AF105" t="str">
            <v>大塚</v>
          </cell>
        </row>
        <row r="106">
          <cell r="K106" t="str">
            <v>開講式</v>
          </cell>
          <cell r="N106" t="str">
            <v>講演</v>
          </cell>
          <cell r="Q106" t="str">
            <v>特２研</v>
          </cell>
          <cell r="T106" t="str">
            <v>特２研</v>
          </cell>
          <cell r="W106" t="str">
            <v>④19：30～20：30</v>
          </cell>
          <cell r="AF106" t="str">
            <v>山下</v>
          </cell>
        </row>
        <row r="107">
          <cell r="K107" t="str">
            <v>閉講式</v>
          </cell>
          <cell r="N107" t="str">
            <v>演習</v>
          </cell>
          <cell r="Q107" t="str">
            <v>音楽室</v>
          </cell>
          <cell r="T107" t="str">
            <v>音楽室</v>
          </cell>
          <cell r="W107" t="str">
            <v>⑤20：30～21：30</v>
          </cell>
          <cell r="AF107" t="str">
            <v>立石</v>
          </cell>
        </row>
        <row r="108">
          <cell r="K108" t="str">
            <v>研修</v>
          </cell>
          <cell r="N108" t="str">
            <v>討議</v>
          </cell>
          <cell r="Q108" t="str">
            <v>講堂</v>
          </cell>
          <cell r="T108" t="str">
            <v>講堂</v>
          </cell>
          <cell r="W108" t="str">
            <v>⑥21：30～22：00</v>
          </cell>
          <cell r="AF108" t="str">
            <v>植木</v>
          </cell>
        </row>
        <row r="109">
          <cell r="K109" t="str">
            <v>練習</v>
          </cell>
          <cell r="N109" t="str">
            <v>グループ討議</v>
          </cell>
          <cell r="Q109" t="str">
            <v>艇庫</v>
          </cell>
          <cell r="T109" t="str">
            <v>艇庫</v>
          </cell>
        </row>
        <row r="110">
          <cell r="K110" t="str">
            <v>講義</v>
          </cell>
          <cell r="N110" t="str">
            <v>キャンプフャイヤー</v>
          </cell>
          <cell r="Q110" t="str">
            <v>工芸教室</v>
          </cell>
          <cell r="T110" t="str">
            <v>工芸教室</v>
          </cell>
        </row>
        <row r="111">
          <cell r="K111" t="str">
            <v>講演</v>
          </cell>
          <cell r="N111" t="str">
            <v>キャンドルサービス</v>
          </cell>
          <cell r="Q111" t="str">
            <v>炊飯場</v>
          </cell>
          <cell r="T111" t="str">
            <v>炊飯場</v>
          </cell>
        </row>
        <row r="112">
          <cell r="K112" t="str">
            <v>演習</v>
          </cell>
          <cell r="N112" t="str">
            <v>グループワーク</v>
          </cell>
          <cell r="Q112" t="str">
            <v>体育館（全面）</v>
          </cell>
          <cell r="T112" t="str">
            <v>体育館（全面）</v>
          </cell>
        </row>
        <row r="113">
          <cell r="K113" t="str">
            <v>討議</v>
          </cell>
          <cell r="N113" t="str">
            <v>演習</v>
          </cell>
          <cell r="Q113" t="str">
            <v>体育館（半面）</v>
          </cell>
          <cell r="T113" t="str">
            <v>体育館（半面）</v>
          </cell>
        </row>
        <row r="114">
          <cell r="K114" t="str">
            <v>カッター</v>
          </cell>
          <cell r="N114" t="str">
            <v>討議</v>
          </cell>
          <cell r="Q114" t="str">
            <v>グラウンド</v>
          </cell>
          <cell r="T114" t="str">
            <v>グラウンド</v>
          </cell>
        </row>
        <row r="115">
          <cell r="K115" t="str">
            <v>ディスクゴルフ</v>
          </cell>
          <cell r="N115" t="str">
            <v>レクリエーション</v>
          </cell>
          <cell r="Q115" t="str">
            <v>卓球場</v>
          </cell>
          <cell r="T115" t="str">
            <v>卓球場</v>
          </cell>
        </row>
        <row r="116">
          <cell r="K116" t="str">
            <v>野外炊飯</v>
          </cell>
          <cell r="N116" t="str">
            <v>オリエンテーリング</v>
          </cell>
          <cell r="Q116" t="str">
            <v>テニスコートＡ～Ｄ</v>
          </cell>
          <cell r="T116" t="str">
            <v>お祭り広場</v>
          </cell>
        </row>
        <row r="117">
          <cell r="K117" t="str">
            <v>砂の造形</v>
          </cell>
          <cell r="N117" t="str">
            <v>ナイトハイク</v>
          </cell>
          <cell r="Q117" t="str">
            <v>テニスコートＡ～Ｂ</v>
          </cell>
          <cell r="T117" t="str">
            <v>友情の広場</v>
          </cell>
        </row>
        <row r="118">
          <cell r="K118" t="str">
            <v>地引網</v>
          </cell>
          <cell r="N118" t="str">
            <v>反省会</v>
          </cell>
          <cell r="Q118" t="str">
            <v>テニスコートＣ～Ｄ</v>
          </cell>
          <cell r="T118" t="str">
            <v>管理棟</v>
          </cell>
        </row>
        <row r="119">
          <cell r="K119" t="str">
            <v>レクリエーション</v>
          </cell>
          <cell r="N119" t="str">
            <v>懇親会</v>
          </cell>
          <cell r="Q119" t="str">
            <v>テニスコート</v>
          </cell>
          <cell r="T119" t="str">
            <v>キャンプ場</v>
          </cell>
        </row>
        <row r="120">
          <cell r="K120" t="str">
            <v>オリエンテーリング</v>
          </cell>
          <cell r="N120" t="str">
            <v>天体観察</v>
          </cell>
          <cell r="Q120" t="str">
            <v>お祭り広場</v>
          </cell>
          <cell r="T120" t="str">
            <v>吹上浜</v>
          </cell>
        </row>
        <row r="121">
          <cell r="K121" t="str">
            <v>,楽焼絵付け体験</v>
          </cell>
          <cell r="N121" t="str">
            <v>海ホタル観察</v>
          </cell>
          <cell r="Q121" t="str">
            <v>友情の広場</v>
          </cell>
          <cell r="T121" t="str">
            <v>浜Ａ</v>
          </cell>
        </row>
        <row r="122">
          <cell r="K122" t="str">
            <v>ストーンペインティング</v>
          </cell>
          <cell r="N122" t="str">
            <v>バスケットボール</v>
          </cell>
          <cell r="Q122" t="str">
            <v>管理棟</v>
          </cell>
          <cell r="T122" t="str">
            <v>浜Ｂ</v>
          </cell>
        </row>
        <row r="123">
          <cell r="K123" t="str">
            <v>貼り絵タイル</v>
          </cell>
          <cell r="N123" t="str">
            <v>バレーボール</v>
          </cell>
          <cell r="Q123" t="str">
            <v>キャンプ場</v>
          </cell>
          <cell r="T123" t="str">
            <v>浜Ｃ</v>
          </cell>
        </row>
        <row r="124">
          <cell r="K124" t="str">
            <v>ホステリング（山）</v>
          </cell>
          <cell r="N124" t="str">
            <v>ゲーム大会</v>
          </cell>
          <cell r="Q124" t="str">
            <v>スタッフルーム</v>
          </cell>
          <cell r="T124" t="str">
            <v>スタッフルーム</v>
          </cell>
        </row>
        <row r="125">
          <cell r="K125" t="str">
            <v>ホステリング（海）</v>
          </cell>
          <cell r="N125" t="str">
            <v>ドッチボール</v>
          </cell>
          <cell r="Q125" t="str">
            <v>リーダールーム</v>
          </cell>
          <cell r="T125" t="str">
            <v>リーダールーム</v>
          </cell>
        </row>
        <row r="126">
          <cell r="K126" t="str">
            <v>屋外スポーツ</v>
          </cell>
          <cell r="N126" t="str">
            <v>卓球</v>
          </cell>
          <cell r="Q126" t="str">
            <v>吹上浜</v>
          </cell>
          <cell r="T126" t="str">
            <v>吹上浜</v>
          </cell>
          <cell r="AC126" t="str">
            <v>野外ﾒﾆｭｰ：Ｎｏ.1 朝ごはんセット</v>
          </cell>
        </row>
        <row r="127">
          <cell r="K127" t="str">
            <v>屋内スポーツ</v>
          </cell>
          <cell r="N127" t="str">
            <v>トレーニング</v>
          </cell>
          <cell r="Q127" t="str">
            <v>礫浜</v>
          </cell>
          <cell r="T127" t="str">
            <v>礫浜</v>
          </cell>
          <cell r="AC127" t="str">
            <v>野外ﾒﾆｭｰ：Ｎｏ.2 カレーセット甘口</v>
          </cell>
        </row>
        <row r="128">
          <cell r="K128" t="str">
            <v>テニス</v>
          </cell>
          <cell r="N128" t="str">
            <v>所外活動</v>
          </cell>
          <cell r="Q128" t="str">
            <v>丸田浜</v>
          </cell>
          <cell r="T128" t="str">
            <v>丸田浜</v>
          </cell>
          <cell r="AC128" t="str">
            <v>野外ﾒﾆｭｰ：Ｎｏ.3 カレーセット辛口</v>
          </cell>
        </row>
        <row r="129">
          <cell r="K129" t="str">
            <v>バスケットボール</v>
          </cell>
          <cell r="N129" t="str">
            <v>ミーティング</v>
          </cell>
          <cell r="Q129" t="str">
            <v>阿万海岸</v>
          </cell>
          <cell r="T129" t="str">
            <v>阿万海岸</v>
          </cell>
          <cell r="AC129" t="str">
            <v>野外ﾒﾆｭｰ：Ｎｏ.4 焼きソバセット</v>
          </cell>
        </row>
        <row r="130">
          <cell r="K130" t="str">
            <v>バレーボール</v>
          </cell>
          <cell r="N130" t="str">
            <v>フリータイム（自由時間）</v>
          </cell>
          <cell r="Q130" t="str">
            <v>所内</v>
          </cell>
          <cell r="T130" t="str">
            <v>所内</v>
          </cell>
          <cell r="AC130" t="str">
            <v>野外ﾒﾆｭｰ：Ｎｏ.5 鉄板焼セット</v>
          </cell>
        </row>
        <row r="131">
          <cell r="K131" t="str">
            <v>サッカー</v>
          </cell>
          <cell r="N131" t="str">
            <v>まとめ</v>
          </cell>
          <cell r="Q131" t="str">
            <v>所外</v>
          </cell>
          <cell r="T131" t="str">
            <v>所外</v>
          </cell>
          <cell r="AC131" t="str">
            <v>野外ﾒﾆｭｰ：Ｎｏ.6 鉄板焼セットデラックス</v>
          </cell>
        </row>
        <row r="132">
          <cell r="K132" t="str">
            <v>ソフトボール</v>
          </cell>
          <cell r="N132" t="str">
            <v>セミナー</v>
          </cell>
          <cell r="T132" t="str">
            <v>宿舎</v>
          </cell>
          <cell r="AC132" t="str">
            <v>野外炊飯メニューについては食堂にご連絡ください。</v>
          </cell>
        </row>
        <row r="133">
          <cell r="K133" t="str">
            <v>ゲーム大会</v>
          </cell>
          <cell r="N133" t="str">
            <v>全体集会</v>
          </cell>
          <cell r="AC133" t="str">
            <v>弁当ﾒﾆｭｰ：No.7 パン弁当</v>
          </cell>
        </row>
        <row r="134">
          <cell r="K134" t="str">
            <v>ドッチボール</v>
          </cell>
          <cell r="N134" t="str">
            <v>集団訓練</v>
          </cell>
          <cell r="AC134" t="str">
            <v>弁当ﾒﾆｭｰ：No.8 幕の内弁当</v>
          </cell>
        </row>
        <row r="135">
          <cell r="K135" t="str">
            <v>ミーティング</v>
          </cell>
          <cell r="N135" t="str">
            <v>討論</v>
          </cell>
          <cell r="AC135" t="str">
            <v>弁当ﾒﾆｭｰ：No.9 おにぎり弁当</v>
          </cell>
        </row>
        <row r="136">
          <cell r="K136" t="str">
            <v>フリータイム（自由時間）</v>
          </cell>
          <cell r="N136" t="str">
            <v>自習</v>
          </cell>
          <cell r="AC136" t="str">
            <v>弁当ﾒﾆｭｰ：No.10 ミニおにぎり弁当</v>
          </cell>
        </row>
        <row r="137">
          <cell r="K137" t="str">
            <v>ハイキング</v>
          </cell>
          <cell r="N137" t="str">
            <v>合唱練習</v>
          </cell>
          <cell r="AC137" t="str">
            <v>弁当ﾒﾆｭｰについては食堂にご連絡ください。</v>
          </cell>
        </row>
        <row r="138">
          <cell r="K138" t="str">
            <v>ウォークラリー</v>
          </cell>
          <cell r="N138" t="str">
            <v>校歌練習</v>
          </cell>
          <cell r="AC138" t="str">
            <v>昼食については食堂にご連絡ください。</v>
          </cell>
        </row>
        <row r="139">
          <cell r="K139" t="str">
            <v>トレーニング</v>
          </cell>
          <cell r="N139" t="str">
            <v>ビデオ鑑賞</v>
          </cell>
          <cell r="AC139" t="str">
            <v>朝食については食堂にご連絡ください。</v>
          </cell>
        </row>
        <row r="140">
          <cell r="K140" t="str">
            <v>セミナー</v>
          </cell>
          <cell r="N140" t="str">
            <v>発表会</v>
          </cell>
          <cell r="AC140" t="str">
            <v>夕食については食堂にご連絡ください。</v>
          </cell>
        </row>
        <row r="141">
          <cell r="K141" t="str">
            <v>全体集会</v>
          </cell>
          <cell r="N141" t="str">
            <v>体験学習</v>
          </cell>
          <cell r="AC141" t="str">
            <v>朝食は優先して入る</v>
          </cell>
        </row>
        <row r="142">
          <cell r="K142" t="str">
            <v>集団訓練</v>
          </cell>
          <cell r="N142" t="str">
            <v>奉仕活動</v>
          </cell>
          <cell r="AC142" t="str">
            <v>昼食は優先して入る</v>
          </cell>
        </row>
        <row r="143">
          <cell r="K143" t="str">
            <v>討論</v>
          </cell>
          <cell r="N143" t="str">
            <v>野外炊飯</v>
          </cell>
        </row>
        <row r="144">
          <cell r="K144" t="str">
            <v>自習</v>
          </cell>
        </row>
        <row r="145">
          <cell r="K145" t="str">
            <v>合唱練習</v>
          </cell>
        </row>
        <row r="146">
          <cell r="K146" t="str">
            <v>校歌練習</v>
          </cell>
        </row>
        <row r="147">
          <cell r="K147" t="str">
            <v>ビデオ鑑賞</v>
          </cell>
        </row>
        <row r="148">
          <cell r="K148" t="str">
            <v>発表会</v>
          </cell>
        </row>
        <row r="149">
          <cell r="K149" t="str">
            <v>体験学習</v>
          </cell>
        </row>
        <row r="150">
          <cell r="K150" t="str">
            <v>藍染体験</v>
          </cell>
        </row>
        <row r="151">
          <cell r="K151" t="str">
            <v>焼板体験</v>
          </cell>
        </row>
        <row r="152">
          <cell r="K152" t="str">
            <v>自然体験</v>
          </cell>
        </row>
        <row r="153">
          <cell r="K153" t="str">
            <v>奉仕活動</v>
          </cell>
        </row>
        <row r="154">
          <cell r="K154" t="str">
            <v>磯遊び</v>
          </cell>
        </row>
        <row r="155">
          <cell r="K155" t="str">
            <v>浜辺の散策</v>
          </cell>
        </row>
        <row r="156">
          <cell r="K156" t="str">
            <v>海水浴</v>
          </cell>
        </row>
        <row r="157">
          <cell r="K157" t="str">
            <v>ビーチコーミング</v>
          </cell>
        </row>
        <row r="158">
          <cell r="K158" t="str">
            <v>卓球</v>
          </cell>
        </row>
        <row r="159">
          <cell r="K159" t="str">
            <v>スタンツ練習</v>
          </cell>
        </row>
        <row r="160">
          <cell r="K160" t="str">
            <v>片付け・清掃</v>
          </cell>
        </row>
        <row r="161">
          <cell r="K161" t="str">
            <v>まとめ</v>
          </cell>
        </row>
        <row r="162">
          <cell r="K162" t="str">
            <v>所外活動</v>
          </cell>
        </row>
        <row r="163">
          <cell r="K163" t="str">
            <v>班活動</v>
          </cell>
        </row>
        <row r="164">
          <cell r="K164" t="str">
            <v>竹細工</v>
          </cell>
        </row>
        <row r="165">
          <cell r="K165" t="str">
            <v>島内散歩</v>
          </cell>
        </row>
        <row r="166">
          <cell r="K166" t="str">
            <v>ゲーム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団体票 (3)"/>
      <sheetName val="利用団体票 (2)"/>
      <sheetName val="経費計算表"/>
      <sheetName val="利用団体票"/>
      <sheetName val="利用団体票 (記入例)"/>
      <sheetName val="請求書内訳詳細"/>
      <sheetName val="請求書内訳詳細（記入例)"/>
      <sheetName val="複数団体票（利用日提出）"/>
      <sheetName val="記入例"/>
      <sheetName val="食事数等注文票（利用1ヶ月前提出）"/>
      <sheetName val="教材申込書（利用1ヶ月前提出） "/>
      <sheetName val="（見本）食事数等注文票（利用1ヶ月前提出）"/>
      <sheetName val="（見本）教材申込書（利用1ヶ月前提出）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38"/>
  <sheetViews>
    <sheetView tabSelected="1" view="pageBreakPreview" topLeftCell="A13" zoomScaleNormal="100" zoomScaleSheetLayoutView="100" workbookViewId="0">
      <selection activeCell="H7" sqref="H7"/>
    </sheetView>
  </sheetViews>
  <sheetFormatPr defaultColWidth="8.875" defaultRowHeight="13.5"/>
  <cols>
    <col min="1" max="1" width="5.125" style="9" customWidth="1"/>
    <col min="2" max="2" width="20" style="9" customWidth="1"/>
    <col min="3" max="8" width="8.625" style="9" customWidth="1"/>
    <col min="9" max="9" width="12.625" style="9" customWidth="1"/>
    <col min="10" max="10" width="1.5" style="6" customWidth="1"/>
    <col min="11" max="11" width="12.5" style="6" hidden="1" customWidth="1"/>
    <col min="12" max="12" width="7.125" style="9" hidden="1" customWidth="1"/>
    <col min="13" max="13" width="5.375" style="9" hidden="1" customWidth="1"/>
    <col min="14" max="14" width="6.5" style="9" hidden="1" customWidth="1"/>
    <col min="15" max="16" width="4.125" style="9" hidden="1" customWidth="1"/>
    <col min="17" max="17" width="10" style="9" customWidth="1"/>
    <col min="18" max="16384" width="8.875" style="9"/>
  </cols>
  <sheetData>
    <row r="1" spans="1:20" s="44" customFormat="1" ht="36.75" customHeight="1">
      <c r="A1" s="57" t="s">
        <v>154</v>
      </c>
      <c r="C1" s="29"/>
      <c r="D1" s="29"/>
      <c r="E1" s="29"/>
      <c r="F1" s="29"/>
      <c r="G1" s="29"/>
      <c r="H1" s="29"/>
      <c r="I1" s="29"/>
      <c r="J1" s="43"/>
      <c r="K1" s="43"/>
    </row>
    <row r="2" spans="1:20" s="44" customFormat="1" ht="30" customHeight="1">
      <c r="A2" s="29"/>
      <c r="B2" s="29" t="s">
        <v>9</v>
      </c>
      <c r="C2" s="19"/>
      <c r="D2" s="77" t="s">
        <v>115</v>
      </c>
      <c r="E2" s="77"/>
      <c r="F2" s="77"/>
      <c r="G2" s="77"/>
      <c r="H2" s="77"/>
      <c r="I2" s="77"/>
      <c r="J2" s="43"/>
      <c r="K2" s="43"/>
    </row>
    <row r="3" spans="1:20" s="44" customFormat="1" ht="20.100000000000001" customHeight="1">
      <c r="A3" s="10"/>
      <c r="B3" s="10"/>
      <c r="C3" s="10"/>
      <c r="D3" s="10"/>
      <c r="E3" s="10"/>
      <c r="F3" s="10"/>
      <c r="G3" s="10"/>
      <c r="H3" s="10"/>
      <c r="I3" s="10"/>
      <c r="J3" s="20"/>
      <c r="K3" s="43"/>
    </row>
    <row r="4" spans="1:20" s="46" customFormat="1" ht="25.15" customHeight="1">
      <c r="A4" s="31" t="s">
        <v>155</v>
      </c>
      <c r="B4" s="31"/>
      <c r="C4" s="31"/>
      <c r="D4" s="31"/>
      <c r="E4" s="31"/>
      <c r="F4" s="31"/>
      <c r="G4" s="32"/>
      <c r="H4" s="32"/>
      <c r="I4" s="32"/>
      <c r="J4" s="12"/>
      <c r="K4" s="45"/>
    </row>
    <row r="5" spans="1:20" s="46" customFormat="1" ht="25.15" customHeight="1">
      <c r="A5" s="31"/>
      <c r="B5" s="53" t="s">
        <v>160</v>
      </c>
      <c r="C5" s="31"/>
      <c r="D5" s="31"/>
      <c r="E5" s="31"/>
      <c r="F5" s="31"/>
      <c r="G5" s="32"/>
      <c r="H5" s="32"/>
      <c r="I5" s="32"/>
      <c r="J5" s="12"/>
      <c r="K5" s="45"/>
    </row>
    <row r="6" spans="1:20" s="44" customFormat="1" ht="30" customHeight="1">
      <c r="A6" s="29"/>
      <c r="B6" s="76" t="s">
        <v>157</v>
      </c>
      <c r="C6" s="76"/>
      <c r="D6" s="68" t="s">
        <v>170</v>
      </c>
      <c r="E6" s="62" t="s">
        <v>158</v>
      </c>
      <c r="F6" s="68" t="s">
        <v>171</v>
      </c>
      <c r="G6" s="62" t="s">
        <v>158</v>
      </c>
      <c r="H6" s="61" t="s">
        <v>168</v>
      </c>
      <c r="I6" s="61" t="s">
        <v>159</v>
      </c>
      <c r="J6" s="20"/>
      <c r="K6" s="43"/>
    </row>
    <row r="7" spans="1:20" s="44" customFormat="1" ht="30" customHeight="1">
      <c r="A7" s="29"/>
      <c r="B7" s="76" t="s">
        <v>161</v>
      </c>
      <c r="C7" s="76"/>
      <c r="D7" s="67">
        <v>2600</v>
      </c>
      <c r="E7" s="63"/>
      <c r="F7" s="69">
        <v>5200</v>
      </c>
      <c r="G7" s="63"/>
      <c r="H7" s="72">
        <f>+(D7*E7)+(F7*G7)</f>
        <v>0</v>
      </c>
      <c r="I7" s="78" t="s">
        <v>169</v>
      </c>
      <c r="J7" s="20"/>
      <c r="K7" s="43"/>
    </row>
    <row r="8" spans="1:20" s="44" customFormat="1" ht="30" customHeight="1">
      <c r="A8" s="29"/>
      <c r="B8" s="76" t="s">
        <v>162</v>
      </c>
      <c r="C8" s="76"/>
      <c r="D8" s="67">
        <v>3200</v>
      </c>
      <c r="E8" s="63"/>
      <c r="F8" s="69">
        <v>6400</v>
      </c>
      <c r="G8" s="63"/>
      <c r="H8" s="72">
        <f t="shared" ref="H8:H13" si="0">+(D8*E8)+(F8*G8)</f>
        <v>0</v>
      </c>
      <c r="I8" s="79"/>
      <c r="J8" s="20"/>
      <c r="K8" s="43"/>
    </row>
    <row r="9" spans="1:20" s="44" customFormat="1" ht="30" customHeight="1">
      <c r="A9" s="29"/>
      <c r="B9" s="76" t="s">
        <v>163</v>
      </c>
      <c r="C9" s="76"/>
      <c r="D9" s="67">
        <v>3200</v>
      </c>
      <c r="E9" s="63"/>
      <c r="F9" s="69">
        <v>6400</v>
      </c>
      <c r="G9" s="63"/>
      <c r="H9" s="72">
        <f t="shared" si="0"/>
        <v>0</v>
      </c>
      <c r="I9" s="79"/>
      <c r="J9" s="20"/>
      <c r="K9" s="43"/>
    </row>
    <row r="10" spans="1:20" s="44" customFormat="1" ht="30" customHeight="1">
      <c r="A10" s="29"/>
      <c r="B10" s="76" t="s">
        <v>164</v>
      </c>
      <c r="C10" s="76"/>
      <c r="D10" s="67">
        <v>4200</v>
      </c>
      <c r="E10" s="63"/>
      <c r="F10" s="69">
        <v>8400</v>
      </c>
      <c r="G10" s="63"/>
      <c r="H10" s="72">
        <f t="shared" si="0"/>
        <v>0</v>
      </c>
      <c r="I10" s="79"/>
      <c r="J10" s="20"/>
      <c r="K10" s="43"/>
    </row>
    <row r="11" spans="1:20" s="44" customFormat="1" ht="30" customHeight="1">
      <c r="A11" s="29"/>
      <c r="B11" s="76" t="s">
        <v>165</v>
      </c>
      <c r="C11" s="76"/>
      <c r="D11" s="67">
        <v>2600</v>
      </c>
      <c r="E11" s="64"/>
      <c r="F11" s="69">
        <v>5200</v>
      </c>
      <c r="G11" s="64"/>
      <c r="H11" s="72">
        <f t="shared" si="0"/>
        <v>0</v>
      </c>
      <c r="I11" s="79"/>
      <c r="J11" s="20"/>
      <c r="K11" s="43"/>
    </row>
    <row r="12" spans="1:20" s="44" customFormat="1" ht="30" customHeight="1">
      <c r="A12" s="29"/>
      <c r="B12" s="76" t="s">
        <v>166</v>
      </c>
      <c r="C12" s="76"/>
      <c r="D12" s="67">
        <v>1000</v>
      </c>
      <c r="E12" s="66"/>
      <c r="F12" s="69">
        <v>2000</v>
      </c>
      <c r="G12" s="65"/>
      <c r="H12" s="72">
        <f t="shared" si="0"/>
        <v>0</v>
      </c>
      <c r="I12" s="79"/>
      <c r="J12" s="20"/>
      <c r="K12" s="43"/>
    </row>
    <row r="13" spans="1:20" s="44" customFormat="1" ht="30" customHeight="1">
      <c r="A13" s="29"/>
      <c r="B13" s="76" t="s">
        <v>167</v>
      </c>
      <c r="C13" s="76"/>
      <c r="D13" s="67">
        <v>2000</v>
      </c>
      <c r="E13" s="66"/>
      <c r="F13" s="69">
        <v>4000</v>
      </c>
      <c r="G13" s="65"/>
      <c r="H13" s="72">
        <f t="shared" si="0"/>
        <v>0</v>
      </c>
      <c r="I13" s="79"/>
      <c r="J13" s="20"/>
      <c r="K13" s="43"/>
    </row>
    <row r="14" spans="1:20" s="44" customFormat="1" ht="30" customHeight="1">
      <c r="A14" s="10"/>
      <c r="B14" s="90" t="s">
        <v>153</v>
      </c>
      <c r="C14" s="91"/>
      <c r="D14" s="70"/>
      <c r="E14" s="70">
        <f>SUM(E7:E13)</f>
        <v>0</v>
      </c>
      <c r="F14" s="70"/>
      <c r="G14" s="70">
        <f>SUM(G7:G13)</f>
        <v>0</v>
      </c>
      <c r="H14" s="71">
        <f>SUM(H7:H7)</f>
        <v>0</v>
      </c>
      <c r="I14" s="80"/>
      <c r="J14" s="20"/>
      <c r="K14" s="43"/>
      <c r="R14" s="51"/>
      <c r="S14" s="33"/>
      <c r="T14" s="33"/>
    </row>
    <row r="15" spans="1:20" s="44" customFormat="1" ht="24" customHeight="1">
      <c r="A15" s="10"/>
      <c r="C15" s="33"/>
      <c r="D15" s="54" t="s">
        <v>150</v>
      </c>
      <c r="E15" s="48"/>
      <c r="F15" s="48"/>
      <c r="G15" s="10"/>
      <c r="H15" s="10" t="s">
        <v>172</v>
      </c>
      <c r="I15" s="10"/>
      <c r="J15" s="20"/>
      <c r="K15" s="43"/>
      <c r="R15" s="33"/>
      <c r="S15" s="33"/>
      <c r="T15" s="33"/>
    </row>
    <row r="16" spans="1:20" s="44" customFormat="1" ht="30" customHeight="1">
      <c r="A16" s="12" t="s">
        <v>133</v>
      </c>
      <c r="B16" s="20"/>
      <c r="C16" s="20"/>
      <c r="D16" s="20"/>
      <c r="E16" s="20"/>
      <c r="F16" s="20"/>
      <c r="G16" s="20"/>
      <c r="H16" s="20"/>
      <c r="I16" s="20"/>
      <c r="J16" s="20"/>
      <c r="K16" s="43"/>
      <c r="R16" s="51"/>
    </row>
    <row r="17" spans="1:18" s="44" customFormat="1" ht="30" customHeight="1">
      <c r="A17" s="23" t="s">
        <v>148</v>
      </c>
      <c r="B17" s="52" t="s">
        <v>149</v>
      </c>
      <c r="C17" s="20"/>
      <c r="D17" s="20"/>
      <c r="E17" s="20"/>
      <c r="F17" s="20"/>
      <c r="G17" s="20"/>
      <c r="H17" s="20"/>
      <c r="I17" s="20"/>
      <c r="J17" s="20"/>
      <c r="K17" s="43"/>
    </row>
    <row r="18" spans="1:18" s="44" customFormat="1" ht="9.9499999999999993" customHeight="1">
      <c r="A18" s="12"/>
      <c r="B18" s="11"/>
      <c r="C18" s="11"/>
      <c r="D18" s="11"/>
      <c r="E18" s="11"/>
      <c r="F18" s="11"/>
      <c r="G18" s="11"/>
      <c r="H18" s="11"/>
      <c r="I18" s="11"/>
      <c r="J18" s="20"/>
      <c r="K18" s="43"/>
      <c r="R18" s="51"/>
    </row>
    <row r="19" spans="1:18" ht="20.100000000000001" customHeight="1">
      <c r="A19" s="13"/>
      <c r="B19" s="87" t="s">
        <v>8</v>
      </c>
      <c r="C19" s="58" t="s">
        <v>2</v>
      </c>
      <c r="D19" s="81" t="s">
        <v>6</v>
      </c>
      <c r="E19" s="58" t="s">
        <v>3</v>
      </c>
      <c r="F19" s="81" t="s">
        <v>6</v>
      </c>
      <c r="G19" s="58" t="s">
        <v>1</v>
      </c>
      <c r="H19" s="81" t="s">
        <v>6</v>
      </c>
      <c r="I19" s="92" t="s">
        <v>0</v>
      </c>
    </row>
    <row r="20" spans="1:18" ht="20.100000000000001" customHeight="1">
      <c r="A20" s="13"/>
      <c r="B20" s="88"/>
      <c r="C20" s="37"/>
      <c r="D20" s="82"/>
      <c r="E20" s="37"/>
      <c r="F20" s="82"/>
      <c r="G20" s="37"/>
      <c r="H20" s="82"/>
      <c r="I20" s="93"/>
    </row>
    <row r="21" spans="1:18" ht="20.100000000000001" customHeight="1">
      <c r="A21" s="13"/>
      <c r="B21" s="89"/>
      <c r="C21" s="59" t="s">
        <v>10</v>
      </c>
      <c r="D21" s="83"/>
      <c r="E21" s="59" t="s">
        <v>10</v>
      </c>
      <c r="F21" s="83"/>
      <c r="G21" s="60" t="s">
        <v>10</v>
      </c>
      <c r="H21" s="83"/>
      <c r="I21" s="93"/>
      <c r="J21" s="43"/>
      <c r="K21" s="9"/>
    </row>
    <row r="22" spans="1:18" ht="30" customHeight="1">
      <c r="A22" s="14"/>
      <c r="B22" s="17" t="s">
        <v>5</v>
      </c>
      <c r="C22" s="1">
        <v>690</v>
      </c>
      <c r="D22" s="42"/>
      <c r="E22" s="1">
        <v>840</v>
      </c>
      <c r="F22" s="42"/>
      <c r="G22" s="1">
        <v>940</v>
      </c>
      <c r="H22" s="42"/>
      <c r="I22" s="2">
        <f>+(C22*D22)+(E22*F22)+(G22*H22)</f>
        <v>0</v>
      </c>
      <c r="J22" s="47"/>
      <c r="K22" s="9"/>
    </row>
    <row r="23" spans="1:18" ht="30" customHeight="1">
      <c r="A23" s="14"/>
      <c r="B23" s="17" t="s">
        <v>4</v>
      </c>
      <c r="C23" s="1">
        <v>590</v>
      </c>
      <c r="D23" s="42"/>
      <c r="E23" s="1">
        <v>720</v>
      </c>
      <c r="F23" s="42"/>
      <c r="G23" s="1">
        <v>790</v>
      </c>
      <c r="H23" s="42"/>
      <c r="I23" s="2">
        <f>+(D23*C23)+(E23*F23)+(G23*H23)</f>
        <v>0</v>
      </c>
      <c r="J23" s="47"/>
      <c r="K23" s="9"/>
    </row>
    <row r="24" spans="1:18" ht="30" customHeight="1">
      <c r="A24" s="14"/>
      <c r="B24" s="17" t="s">
        <v>11</v>
      </c>
      <c r="C24" s="1">
        <v>460</v>
      </c>
      <c r="D24" s="42"/>
      <c r="E24" s="1">
        <v>540</v>
      </c>
      <c r="F24" s="42"/>
      <c r="G24" s="1">
        <v>580</v>
      </c>
      <c r="H24" s="42"/>
      <c r="I24" s="2">
        <f>+(D24*C24)+(E24*F24)+(G24*H24)</f>
        <v>0</v>
      </c>
      <c r="J24" s="47"/>
      <c r="K24" s="9"/>
    </row>
    <row r="25" spans="1:18" ht="30" customHeight="1" thickBot="1">
      <c r="A25" s="14"/>
      <c r="B25" s="17" t="s">
        <v>7</v>
      </c>
      <c r="C25" s="1">
        <v>0</v>
      </c>
      <c r="D25" s="42"/>
      <c r="E25" s="1">
        <f>D25*IF(A25="幼児",0,IF(A25="4歳以上",380,IF(A25="小学生",540,IF(A25="中学生以上",550,0))))</f>
        <v>0</v>
      </c>
      <c r="F25" s="42"/>
      <c r="G25" s="1">
        <f>F25*IF(A25="幼児",0,IF(A25="4歳以上",440,IF(A25="小学生",630,IF(A25="中学生以上",650,0))))</f>
        <v>0</v>
      </c>
      <c r="H25" s="42"/>
      <c r="I25" s="3">
        <f>+(D25*C25)+(E25*F25)+(G25*H25)</f>
        <v>0</v>
      </c>
      <c r="J25" s="47"/>
      <c r="K25" s="9"/>
    </row>
    <row r="26" spans="1:18" ht="30" customHeight="1" thickTop="1" thickBot="1">
      <c r="A26" s="13"/>
      <c r="B26" s="18" t="s">
        <v>152</v>
      </c>
      <c r="C26" s="22"/>
      <c r="D26" s="22">
        <f>SUM(D22:D25)</f>
        <v>0</v>
      </c>
      <c r="E26" s="22"/>
      <c r="F26" s="22">
        <f>SUM(F22:F25)</f>
        <v>0</v>
      </c>
      <c r="G26" s="4"/>
      <c r="H26" s="22">
        <f>SUM(H22:H25)</f>
        <v>0</v>
      </c>
      <c r="I26" s="21">
        <f>SUM(I22:I25)</f>
        <v>0</v>
      </c>
    </row>
    <row r="27" spans="1:18" ht="39.75" customHeight="1" thickTop="1">
      <c r="A27" s="5"/>
      <c r="B27" s="15"/>
      <c r="C27" s="16"/>
      <c r="D27" s="16"/>
      <c r="E27" s="6"/>
      <c r="F27" s="6"/>
      <c r="G27" s="6"/>
      <c r="H27" s="6"/>
      <c r="I27" s="55" t="s">
        <v>151</v>
      </c>
    </row>
    <row r="28" spans="1:18" ht="30" customHeight="1" thickBot="1">
      <c r="A28" s="7"/>
      <c r="B28" s="8"/>
      <c r="C28" s="8"/>
      <c r="D28" s="8"/>
      <c r="E28" s="8"/>
      <c r="F28" s="8"/>
      <c r="G28" s="86" t="s">
        <v>156</v>
      </c>
      <c r="H28" s="86"/>
      <c r="I28" s="86"/>
    </row>
    <row r="29" spans="1:18" ht="30" customHeight="1" thickTop="1" thickBot="1">
      <c r="A29" s="7"/>
      <c r="B29" s="8"/>
      <c r="C29" s="8"/>
      <c r="D29" s="8"/>
      <c r="E29" s="8"/>
      <c r="F29" s="8"/>
      <c r="G29" s="49"/>
      <c r="H29" s="84">
        <f>SUM(H14,I26,)</f>
        <v>0</v>
      </c>
      <c r="I29" s="85"/>
    </row>
    <row r="30" spans="1:18" ht="30" customHeight="1" thickTop="1">
      <c r="A30" s="7"/>
      <c r="B30" s="8"/>
      <c r="C30" s="8"/>
      <c r="D30" s="8"/>
      <c r="E30" s="8"/>
      <c r="F30" s="8"/>
      <c r="G30" s="8"/>
      <c r="H30" s="50"/>
    </row>
    <row r="31" spans="1:18" ht="30" customHeight="1">
      <c r="A31" s="7"/>
      <c r="B31" s="8"/>
      <c r="C31" s="8"/>
      <c r="D31" s="8"/>
      <c r="E31" s="8"/>
      <c r="F31" s="8"/>
      <c r="G31" s="8"/>
      <c r="H31" s="8"/>
    </row>
    <row r="32" spans="1:18" ht="30" customHeight="1">
      <c r="A32" s="7"/>
      <c r="B32" s="8"/>
      <c r="C32" s="8"/>
      <c r="D32" s="8"/>
      <c r="E32" s="8"/>
      <c r="F32" s="8"/>
      <c r="G32" s="8"/>
      <c r="H32" s="8"/>
    </row>
    <row r="33" spans="1:8" ht="30" customHeight="1">
      <c r="A33" s="7"/>
      <c r="B33" s="8"/>
      <c r="C33" s="8"/>
      <c r="D33" s="8"/>
      <c r="E33" s="8"/>
      <c r="F33" s="8"/>
      <c r="G33" s="8"/>
      <c r="H33" s="8"/>
    </row>
    <row r="34" spans="1:8">
      <c r="A34" s="7"/>
      <c r="B34" s="8"/>
      <c r="C34" s="8"/>
      <c r="D34" s="8"/>
      <c r="E34" s="8"/>
      <c r="F34" s="8"/>
      <c r="G34" s="8"/>
      <c r="H34" s="8"/>
    </row>
    <row r="35" spans="1:8">
      <c r="A35" s="7"/>
      <c r="B35" s="8"/>
      <c r="C35" s="8"/>
      <c r="D35" s="8"/>
      <c r="E35" s="8"/>
      <c r="F35" s="8"/>
      <c r="G35" s="8"/>
      <c r="H35" s="8"/>
    </row>
    <row r="36" spans="1:8">
      <c r="A36" s="7"/>
      <c r="B36" s="8"/>
      <c r="C36" s="8"/>
      <c r="D36" s="8"/>
      <c r="E36" s="8"/>
      <c r="F36" s="8"/>
      <c r="G36" s="8"/>
      <c r="H36" s="8"/>
    </row>
    <row r="37" spans="1:8">
      <c r="A37" s="7"/>
      <c r="B37" s="8"/>
      <c r="C37" s="8"/>
      <c r="D37" s="8"/>
      <c r="E37" s="8"/>
      <c r="F37" s="8"/>
      <c r="G37" s="8"/>
      <c r="H37" s="8"/>
    </row>
    <row r="38" spans="1:8">
      <c r="A38" s="7"/>
    </row>
  </sheetData>
  <protectedRanges>
    <protectedRange sqref="D22:D25 H22:H25 F22:F25" name="範囲3"/>
    <protectedRange sqref="B22:B25" name="範囲1"/>
  </protectedRanges>
  <mergeCells count="18">
    <mergeCell ref="H19:H21"/>
    <mergeCell ref="H29:I29"/>
    <mergeCell ref="G28:I28"/>
    <mergeCell ref="B19:B21"/>
    <mergeCell ref="B13:C13"/>
    <mergeCell ref="B14:C14"/>
    <mergeCell ref="D19:D21"/>
    <mergeCell ref="I19:I21"/>
    <mergeCell ref="F19:F21"/>
    <mergeCell ref="B6:C6"/>
    <mergeCell ref="B12:C12"/>
    <mergeCell ref="B11:C11"/>
    <mergeCell ref="B7:C7"/>
    <mergeCell ref="D2:I2"/>
    <mergeCell ref="B8:C8"/>
    <mergeCell ref="B10:C10"/>
    <mergeCell ref="B9:C9"/>
    <mergeCell ref="I7:I14"/>
  </mergeCells>
  <phoneticPr fontId="1"/>
  <printOptions horizontalCentered="1"/>
  <pageMargins left="0.59055118110236227" right="0.39370078740157483" top="0.78740157480314965" bottom="0.59055118110236227" header="0.39370078740157483" footer="0.39370078740157483"/>
  <pageSetup paperSize="9" orientation="portrait" r:id="rId1"/>
  <headerFooter alignWithMargins="0">
    <oddHeader>&amp;L　国立吉備青少年自然の家&amp;R2024年4月版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E92"/>
  <sheetViews>
    <sheetView view="pageBreakPreview" zoomScaleNormal="110" zoomScaleSheetLayoutView="100" workbookViewId="0">
      <pane ySplit="3" topLeftCell="A73" activePane="bottomLeft" state="frozen"/>
      <selection pane="bottomLeft" activeCell="J88" sqref="J88:Q88"/>
    </sheetView>
  </sheetViews>
  <sheetFormatPr defaultColWidth="2.5" defaultRowHeight="15" customHeight="1"/>
  <cols>
    <col min="1" max="9" width="2.5" style="24" customWidth="1"/>
    <col min="10" max="17" width="3.875" style="24" customWidth="1"/>
    <col min="18" max="29" width="2.5" style="24" customWidth="1"/>
    <col min="30" max="16384" width="2.5" style="25"/>
  </cols>
  <sheetData>
    <row r="1" spans="1:57" ht="24" customHeight="1">
      <c r="A1" s="56" t="s">
        <v>144</v>
      </c>
      <c r="B1" s="27"/>
      <c r="C1" s="27"/>
      <c r="D1" s="27"/>
      <c r="E1" s="27"/>
      <c r="F1" s="27"/>
      <c r="G1" s="27"/>
      <c r="H1" s="27"/>
      <c r="I1" s="27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57" ht="1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O2" s="258" t="s">
        <v>12</v>
      </c>
      <c r="AP2" s="259"/>
      <c r="AQ2" s="260"/>
      <c r="AR2" s="264">
        <f>SUM(X15,U61,U91)</f>
        <v>0</v>
      </c>
      <c r="AS2" s="265"/>
      <c r="AT2" s="265"/>
      <c r="AU2" s="265"/>
      <c r="AV2" s="265"/>
      <c r="AW2" s="265"/>
      <c r="AX2" s="266"/>
      <c r="AZ2" s="30"/>
      <c r="BA2" s="30"/>
      <c r="BB2" s="30"/>
      <c r="BC2" s="30"/>
      <c r="BD2" s="30"/>
      <c r="BE2" s="30"/>
    </row>
    <row r="3" spans="1:57" ht="15" customHeight="1">
      <c r="A3" s="38" t="s">
        <v>143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O3" s="261"/>
      <c r="AP3" s="262"/>
      <c r="AQ3" s="263"/>
      <c r="AR3" s="267"/>
      <c r="AS3" s="268"/>
      <c r="AT3" s="268"/>
      <c r="AU3" s="268"/>
      <c r="AV3" s="268"/>
      <c r="AW3" s="268"/>
      <c r="AX3" s="269"/>
      <c r="AZ3" s="30"/>
      <c r="BA3" s="30"/>
      <c r="BB3" s="30"/>
      <c r="BC3" s="30"/>
      <c r="BD3" s="30"/>
      <c r="BE3" s="30"/>
    </row>
    <row r="4" spans="1:57" ht="1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O4" s="34"/>
      <c r="AP4" s="34"/>
      <c r="AQ4" s="34"/>
      <c r="AR4" s="35"/>
      <c r="AS4" s="35"/>
      <c r="AT4" s="35"/>
      <c r="AU4" s="35"/>
      <c r="AV4" s="35"/>
      <c r="AW4" s="35"/>
      <c r="AX4" s="35"/>
      <c r="AZ4" s="30"/>
      <c r="BA4" s="30"/>
      <c r="BB4" s="30"/>
      <c r="BC4" s="30"/>
      <c r="BD4" s="30"/>
      <c r="BE4" s="30"/>
    </row>
    <row r="5" spans="1:57" ht="15" customHeight="1">
      <c r="A5" s="25"/>
      <c r="B5" s="36"/>
      <c r="C5" s="25"/>
      <c r="D5" s="25"/>
      <c r="E5" s="25"/>
      <c r="F5" s="25"/>
      <c r="G5" s="36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O5" s="34"/>
      <c r="AP5" s="34"/>
      <c r="AQ5" s="34"/>
      <c r="AR5" s="35"/>
      <c r="AS5" s="35"/>
      <c r="AT5" s="35"/>
      <c r="AU5" s="35"/>
      <c r="AV5" s="35"/>
      <c r="AW5" s="35"/>
      <c r="AX5" s="35"/>
      <c r="AZ5" s="30"/>
      <c r="BA5" s="30"/>
      <c r="BB5" s="30"/>
      <c r="BC5" s="30"/>
      <c r="BD5" s="30"/>
      <c r="BE5" s="30"/>
    </row>
    <row r="6" spans="1:57" ht="15" customHeight="1">
      <c r="A6" s="27"/>
      <c r="B6" s="27"/>
      <c r="C6" s="27"/>
      <c r="D6" s="27"/>
      <c r="E6" s="27"/>
      <c r="F6" s="27"/>
      <c r="G6" s="27"/>
      <c r="H6" s="27"/>
      <c r="I6" s="27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Z6" s="30"/>
      <c r="BA6" s="30"/>
      <c r="BB6" s="30"/>
      <c r="BC6" s="30"/>
      <c r="BD6" s="30"/>
      <c r="BE6" s="30"/>
    </row>
    <row r="7" spans="1:57" ht="15" customHeight="1">
      <c r="A7" s="145" t="s">
        <v>177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10" t="s">
        <v>174</v>
      </c>
      <c r="M7" s="111"/>
      <c r="N7" s="112"/>
      <c r="O7" s="110" t="s">
        <v>173</v>
      </c>
      <c r="P7" s="112"/>
      <c r="Q7" s="110" t="s">
        <v>175</v>
      </c>
      <c r="R7" s="111"/>
      <c r="S7" s="112"/>
      <c r="T7" s="145" t="s">
        <v>176</v>
      </c>
      <c r="U7" s="145"/>
      <c r="V7" s="145"/>
      <c r="W7" s="145"/>
      <c r="X7" s="145" t="s">
        <v>16</v>
      </c>
      <c r="Y7" s="145"/>
      <c r="Z7" s="145"/>
      <c r="AA7" s="145"/>
      <c r="AB7" s="145"/>
      <c r="AC7" s="110" t="s">
        <v>17</v>
      </c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2"/>
      <c r="AZ7" s="30"/>
      <c r="BA7" s="30"/>
      <c r="BB7" s="30"/>
      <c r="BC7" s="30"/>
      <c r="BD7" s="30"/>
      <c r="BE7" s="30"/>
    </row>
    <row r="8" spans="1:57" ht="15" customHeight="1">
      <c r="A8" s="146" t="s">
        <v>178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13">
        <v>2600</v>
      </c>
      <c r="M8" s="114"/>
      <c r="N8" s="115"/>
      <c r="O8" s="113"/>
      <c r="P8" s="115"/>
      <c r="Q8" s="113">
        <v>5200</v>
      </c>
      <c r="R8" s="114"/>
      <c r="S8" s="115"/>
      <c r="T8" s="274"/>
      <c r="U8" s="274"/>
      <c r="V8" s="274"/>
      <c r="W8" s="274"/>
      <c r="X8" s="270">
        <f t="shared" ref="X8:X14" si="0">+(L8*O8)+(Q8*T8)</f>
        <v>0</v>
      </c>
      <c r="Y8" s="270"/>
      <c r="Z8" s="270"/>
      <c r="AA8" s="270"/>
      <c r="AB8" s="270"/>
      <c r="AC8" s="101" t="s">
        <v>185</v>
      </c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3"/>
      <c r="AZ8" s="30"/>
      <c r="BA8" s="30"/>
      <c r="BB8" s="30"/>
      <c r="BC8" s="30"/>
      <c r="BD8" s="30"/>
      <c r="BE8" s="30"/>
    </row>
    <row r="9" spans="1:57" ht="15" customHeight="1">
      <c r="A9" s="116" t="s">
        <v>179</v>
      </c>
      <c r="B9" s="117"/>
      <c r="C9" s="117"/>
      <c r="D9" s="117"/>
      <c r="E9" s="117"/>
      <c r="F9" s="117"/>
      <c r="G9" s="117"/>
      <c r="H9" s="117"/>
      <c r="I9" s="117"/>
      <c r="J9" s="117"/>
      <c r="K9" s="118"/>
      <c r="L9" s="113">
        <v>3200</v>
      </c>
      <c r="M9" s="114"/>
      <c r="N9" s="115"/>
      <c r="O9" s="113"/>
      <c r="P9" s="115"/>
      <c r="Q9" s="113">
        <v>6400</v>
      </c>
      <c r="R9" s="114"/>
      <c r="S9" s="115"/>
      <c r="T9" s="113"/>
      <c r="U9" s="114"/>
      <c r="V9" s="114"/>
      <c r="W9" s="115"/>
      <c r="X9" s="271">
        <f t="shared" si="0"/>
        <v>0</v>
      </c>
      <c r="Y9" s="272"/>
      <c r="Z9" s="272"/>
      <c r="AA9" s="272"/>
      <c r="AB9" s="273"/>
      <c r="AC9" s="104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6"/>
      <c r="AZ9" s="30"/>
      <c r="BA9" s="30"/>
      <c r="BB9" s="30"/>
      <c r="BC9" s="30"/>
      <c r="BD9" s="30"/>
      <c r="BE9" s="30"/>
    </row>
    <row r="10" spans="1:57" ht="15" customHeight="1">
      <c r="A10" s="116" t="s">
        <v>180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8"/>
      <c r="L10" s="113">
        <v>3200</v>
      </c>
      <c r="M10" s="114"/>
      <c r="N10" s="115"/>
      <c r="O10" s="113"/>
      <c r="P10" s="115"/>
      <c r="Q10" s="113">
        <v>6400</v>
      </c>
      <c r="R10" s="114"/>
      <c r="S10" s="115"/>
      <c r="T10" s="113"/>
      <c r="U10" s="114"/>
      <c r="V10" s="114"/>
      <c r="W10" s="115"/>
      <c r="X10" s="271">
        <f t="shared" si="0"/>
        <v>0</v>
      </c>
      <c r="Y10" s="272"/>
      <c r="Z10" s="272"/>
      <c r="AA10" s="272"/>
      <c r="AB10" s="273"/>
      <c r="AC10" s="104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  <c r="AZ10" s="30"/>
      <c r="BA10" s="30"/>
      <c r="BB10" s="30"/>
      <c r="BC10" s="30"/>
      <c r="BD10" s="30"/>
      <c r="BE10" s="30"/>
    </row>
    <row r="11" spans="1:57" ht="15" customHeight="1">
      <c r="A11" s="116" t="s">
        <v>181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  <c r="L11" s="113">
        <v>4200</v>
      </c>
      <c r="M11" s="114"/>
      <c r="N11" s="115"/>
      <c r="O11" s="113"/>
      <c r="P11" s="115"/>
      <c r="Q11" s="113">
        <v>8400</v>
      </c>
      <c r="R11" s="114"/>
      <c r="S11" s="115"/>
      <c r="T11" s="113"/>
      <c r="U11" s="114"/>
      <c r="V11" s="114"/>
      <c r="W11" s="115"/>
      <c r="X11" s="271">
        <f t="shared" si="0"/>
        <v>0</v>
      </c>
      <c r="Y11" s="272"/>
      <c r="Z11" s="272"/>
      <c r="AA11" s="272"/>
      <c r="AB11" s="273"/>
      <c r="AC11" s="104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6"/>
      <c r="AZ11" s="30"/>
      <c r="BA11" s="30"/>
      <c r="BB11" s="30"/>
      <c r="BC11" s="30"/>
      <c r="BD11" s="30"/>
      <c r="BE11" s="30"/>
    </row>
    <row r="12" spans="1:57" ht="15" customHeight="1">
      <c r="A12" s="116" t="s">
        <v>182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8"/>
      <c r="L12" s="113">
        <v>2600</v>
      </c>
      <c r="M12" s="114"/>
      <c r="N12" s="115"/>
      <c r="O12" s="113"/>
      <c r="P12" s="115"/>
      <c r="Q12" s="113">
        <v>5200</v>
      </c>
      <c r="R12" s="114"/>
      <c r="S12" s="115"/>
      <c r="T12" s="113"/>
      <c r="U12" s="114"/>
      <c r="V12" s="114"/>
      <c r="W12" s="115"/>
      <c r="X12" s="271">
        <f t="shared" si="0"/>
        <v>0</v>
      </c>
      <c r="Y12" s="272"/>
      <c r="Z12" s="272"/>
      <c r="AA12" s="272"/>
      <c r="AB12" s="273"/>
      <c r="AC12" s="104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Z12" s="30"/>
      <c r="BA12" s="30"/>
      <c r="BB12" s="30"/>
      <c r="BC12" s="30"/>
      <c r="BD12" s="30"/>
      <c r="BE12" s="30"/>
    </row>
    <row r="13" spans="1:57" ht="15" customHeight="1">
      <c r="A13" s="146" t="s">
        <v>183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13">
        <v>1000</v>
      </c>
      <c r="M13" s="114"/>
      <c r="N13" s="115"/>
      <c r="O13" s="113"/>
      <c r="P13" s="115"/>
      <c r="Q13" s="113">
        <v>2000</v>
      </c>
      <c r="R13" s="114"/>
      <c r="S13" s="115"/>
      <c r="T13" s="274"/>
      <c r="U13" s="274"/>
      <c r="V13" s="274"/>
      <c r="W13" s="274"/>
      <c r="X13" s="270">
        <f t="shared" si="0"/>
        <v>0</v>
      </c>
      <c r="Y13" s="270"/>
      <c r="Z13" s="270"/>
      <c r="AA13" s="270"/>
      <c r="AB13" s="270"/>
      <c r="AC13" s="104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6"/>
      <c r="AZ13" s="30"/>
      <c r="BA13" s="30"/>
      <c r="BB13" s="30"/>
      <c r="BC13" s="30"/>
      <c r="BD13" s="30"/>
      <c r="BE13" s="30"/>
    </row>
    <row r="14" spans="1:57" ht="15" customHeight="1">
      <c r="A14" s="146" t="s">
        <v>184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13">
        <v>2000</v>
      </c>
      <c r="M14" s="114"/>
      <c r="N14" s="115"/>
      <c r="O14" s="113"/>
      <c r="P14" s="115"/>
      <c r="Q14" s="113">
        <v>4000</v>
      </c>
      <c r="R14" s="114"/>
      <c r="S14" s="115"/>
      <c r="T14" s="274"/>
      <c r="U14" s="274"/>
      <c r="V14" s="274"/>
      <c r="W14" s="274"/>
      <c r="X14" s="270">
        <f t="shared" si="0"/>
        <v>0</v>
      </c>
      <c r="Y14" s="270"/>
      <c r="Z14" s="270"/>
      <c r="AA14" s="270"/>
      <c r="AB14" s="270"/>
      <c r="AC14" s="107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9"/>
      <c r="AZ14" s="30"/>
      <c r="BA14" s="30"/>
      <c r="BB14" s="30"/>
      <c r="BC14" s="30"/>
      <c r="BD14" s="30"/>
      <c r="BE14" s="30"/>
    </row>
    <row r="15" spans="1:57" ht="15" customHeight="1">
      <c r="A15" s="94" t="s">
        <v>16</v>
      </c>
      <c r="B15" s="95"/>
      <c r="C15" s="95"/>
      <c r="D15" s="95"/>
      <c r="E15" s="95"/>
      <c r="F15" s="95"/>
      <c r="G15" s="95"/>
      <c r="H15" s="95"/>
      <c r="I15" s="95"/>
      <c r="J15" s="95"/>
      <c r="K15" s="96"/>
      <c r="L15" s="97">
        <f>SUM(O8:P14)</f>
        <v>0</v>
      </c>
      <c r="M15" s="98"/>
      <c r="N15" s="98"/>
      <c r="O15" s="98"/>
      <c r="P15" s="99"/>
      <c r="Q15" s="100">
        <f>SUM(T8:W14)</f>
        <v>0</v>
      </c>
      <c r="R15" s="98"/>
      <c r="S15" s="98"/>
      <c r="T15" s="98"/>
      <c r="U15" s="98"/>
      <c r="V15" s="98"/>
      <c r="W15" s="99"/>
      <c r="X15" s="211">
        <f>SUM(X8:AB14)</f>
        <v>0</v>
      </c>
      <c r="Y15" s="212"/>
      <c r="Z15" s="212"/>
      <c r="AA15" s="212"/>
      <c r="AB15" s="213"/>
      <c r="AC15" s="94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6"/>
      <c r="AZ15" s="30"/>
      <c r="BA15" s="30"/>
      <c r="BB15" s="30"/>
      <c r="BC15" s="30"/>
      <c r="BD15" s="30"/>
      <c r="BE15" s="30"/>
    </row>
    <row r="16" spans="1:57" ht="1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</row>
    <row r="17" spans="1:50" ht="1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</row>
    <row r="18" spans="1:50" s="26" customFormat="1" ht="15" customHeight="1">
      <c r="A18" s="110" t="s">
        <v>13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2"/>
      <c r="R18" s="110" t="s">
        <v>14</v>
      </c>
      <c r="S18" s="111"/>
      <c r="T18" s="112"/>
      <c r="U18" s="110" t="s">
        <v>15</v>
      </c>
      <c r="V18" s="111"/>
      <c r="W18" s="112"/>
      <c r="X18" s="110" t="s">
        <v>16</v>
      </c>
      <c r="Y18" s="111"/>
      <c r="Z18" s="111"/>
      <c r="AA18" s="111"/>
      <c r="AB18" s="112"/>
      <c r="AC18" s="110" t="s">
        <v>17</v>
      </c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2"/>
    </row>
    <row r="19" spans="1:50" ht="15" customHeight="1">
      <c r="A19" s="119" t="s">
        <v>18</v>
      </c>
      <c r="B19" s="120"/>
      <c r="C19" s="120"/>
      <c r="D19" s="120"/>
      <c r="E19" s="120"/>
      <c r="F19" s="120"/>
      <c r="G19" s="120"/>
      <c r="H19" s="120"/>
      <c r="I19" s="121"/>
      <c r="J19" s="255" t="s">
        <v>19</v>
      </c>
      <c r="K19" s="256"/>
      <c r="L19" s="256"/>
      <c r="M19" s="256"/>
      <c r="N19" s="256"/>
      <c r="O19" s="256"/>
      <c r="P19" s="256"/>
      <c r="Q19" s="257"/>
      <c r="R19" s="153">
        <v>270</v>
      </c>
      <c r="S19" s="154"/>
      <c r="T19" s="155"/>
      <c r="U19" s="153"/>
      <c r="V19" s="154"/>
      <c r="W19" s="155"/>
      <c r="X19" s="153">
        <f t="shared" ref="X19:X57" si="1">R19*U19</f>
        <v>0</v>
      </c>
      <c r="Y19" s="154"/>
      <c r="Z19" s="154"/>
      <c r="AA19" s="154"/>
      <c r="AB19" s="155"/>
      <c r="AC19" s="159" t="s">
        <v>20</v>
      </c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1"/>
    </row>
    <row r="20" spans="1:50" ht="15" customHeight="1">
      <c r="A20" s="122"/>
      <c r="B20" s="123"/>
      <c r="C20" s="123"/>
      <c r="D20" s="123"/>
      <c r="E20" s="123"/>
      <c r="F20" s="123"/>
      <c r="G20" s="123"/>
      <c r="H20" s="123"/>
      <c r="I20" s="124"/>
      <c r="J20" s="255" t="s">
        <v>96</v>
      </c>
      <c r="K20" s="256"/>
      <c r="L20" s="256"/>
      <c r="M20" s="256"/>
      <c r="N20" s="256"/>
      <c r="O20" s="256"/>
      <c r="P20" s="256"/>
      <c r="Q20" s="257"/>
      <c r="R20" s="153">
        <v>190</v>
      </c>
      <c r="S20" s="154"/>
      <c r="T20" s="155"/>
      <c r="U20" s="153"/>
      <c r="V20" s="154"/>
      <c r="W20" s="155"/>
      <c r="X20" s="153">
        <f>R20*U20</f>
        <v>0</v>
      </c>
      <c r="Y20" s="154"/>
      <c r="Z20" s="154"/>
      <c r="AA20" s="154"/>
      <c r="AB20" s="155"/>
      <c r="AC20" s="159" t="s">
        <v>21</v>
      </c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1"/>
    </row>
    <row r="21" spans="1:50" ht="15" customHeight="1">
      <c r="A21" s="122"/>
      <c r="B21" s="123"/>
      <c r="C21" s="123"/>
      <c r="D21" s="123"/>
      <c r="E21" s="123"/>
      <c r="F21" s="123"/>
      <c r="G21" s="123"/>
      <c r="H21" s="123"/>
      <c r="I21" s="124"/>
      <c r="J21" s="255" t="s">
        <v>139</v>
      </c>
      <c r="K21" s="256"/>
      <c r="L21" s="256"/>
      <c r="M21" s="256"/>
      <c r="N21" s="256"/>
      <c r="O21" s="256"/>
      <c r="P21" s="256"/>
      <c r="Q21" s="257"/>
      <c r="R21" s="153">
        <v>90</v>
      </c>
      <c r="S21" s="154"/>
      <c r="T21" s="155"/>
      <c r="U21" s="153"/>
      <c r="V21" s="154"/>
      <c r="W21" s="155"/>
      <c r="X21" s="153">
        <f t="shared" si="1"/>
        <v>0</v>
      </c>
      <c r="Y21" s="154"/>
      <c r="Z21" s="154"/>
      <c r="AA21" s="154"/>
      <c r="AB21" s="155"/>
      <c r="AC21" s="159" t="s">
        <v>21</v>
      </c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1"/>
    </row>
    <row r="22" spans="1:50" ht="15" customHeight="1">
      <c r="A22" s="122"/>
      <c r="B22" s="123"/>
      <c r="C22" s="123"/>
      <c r="D22" s="123"/>
      <c r="E22" s="123"/>
      <c r="F22" s="123"/>
      <c r="G22" s="123"/>
      <c r="H22" s="123"/>
      <c r="I22" s="124"/>
      <c r="J22" s="159" t="s">
        <v>22</v>
      </c>
      <c r="K22" s="160"/>
      <c r="L22" s="160"/>
      <c r="M22" s="160"/>
      <c r="N22" s="160"/>
      <c r="O22" s="160"/>
      <c r="P22" s="160"/>
      <c r="Q22" s="161"/>
      <c r="R22" s="153">
        <v>170</v>
      </c>
      <c r="S22" s="154"/>
      <c r="T22" s="155"/>
      <c r="U22" s="153"/>
      <c r="V22" s="154"/>
      <c r="W22" s="155"/>
      <c r="X22" s="153">
        <f t="shared" si="1"/>
        <v>0</v>
      </c>
      <c r="Y22" s="154"/>
      <c r="Z22" s="154"/>
      <c r="AA22" s="154"/>
      <c r="AB22" s="155"/>
      <c r="AC22" s="159" t="s">
        <v>21</v>
      </c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1"/>
    </row>
    <row r="23" spans="1:50" ht="15" customHeight="1">
      <c r="A23" s="122"/>
      <c r="B23" s="123"/>
      <c r="C23" s="123"/>
      <c r="D23" s="123"/>
      <c r="E23" s="123"/>
      <c r="F23" s="123"/>
      <c r="G23" s="123"/>
      <c r="H23" s="123"/>
      <c r="I23" s="124"/>
      <c r="J23" s="159" t="s">
        <v>23</v>
      </c>
      <c r="K23" s="160"/>
      <c r="L23" s="160"/>
      <c r="M23" s="160"/>
      <c r="N23" s="160"/>
      <c r="O23" s="160"/>
      <c r="P23" s="160"/>
      <c r="Q23" s="161"/>
      <c r="R23" s="153">
        <v>60</v>
      </c>
      <c r="S23" s="154"/>
      <c r="T23" s="155"/>
      <c r="U23" s="153"/>
      <c r="V23" s="154"/>
      <c r="W23" s="155"/>
      <c r="X23" s="153">
        <f t="shared" si="1"/>
        <v>0</v>
      </c>
      <c r="Y23" s="154"/>
      <c r="Z23" s="154"/>
      <c r="AA23" s="154"/>
      <c r="AB23" s="155"/>
      <c r="AC23" s="159" t="s">
        <v>21</v>
      </c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1"/>
    </row>
    <row r="24" spans="1:50" ht="15" customHeight="1">
      <c r="A24" s="122"/>
      <c r="B24" s="123"/>
      <c r="C24" s="123"/>
      <c r="D24" s="123"/>
      <c r="E24" s="123"/>
      <c r="F24" s="123"/>
      <c r="G24" s="123"/>
      <c r="H24" s="123"/>
      <c r="I24" s="124"/>
      <c r="J24" s="159" t="s">
        <v>24</v>
      </c>
      <c r="K24" s="160"/>
      <c r="L24" s="160"/>
      <c r="M24" s="160"/>
      <c r="N24" s="160"/>
      <c r="O24" s="160"/>
      <c r="P24" s="160"/>
      <c r="Q24" s="161"/>
      <c r="R24" s="153">
        <v>160</v>
      </c>
      <c r="S24" s="154"/>
      <c r="T24" s="155"/>
      <c r="U24" s="153"/>
      <c r="V24" s="154"/>
      <c r="W24" s="155"/>
      <c r="X24" s="153">
        <f t="shared" si="1"/>
        <v>0</v>
      </c>
      <c r="Y24" s="154"/>
      <c r="Z24" s="154"/>
      <c r="AA24" s="154"/>
      <c r="AB24" s="155"/>
      <c r="AC24" s="159" t="s">
        <v>25</v>
      </c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1"/>
    </row>
    <row r="25" spans="1:50" ht="15" customHeight="1">
      <c r="A25" s="122"/>
      <c r="B25" s="123"/>
      <c r="C25" s="123"/>
      <c r="D25" s="123"/>
      <c r="E25" s="123"/>
      <c r="F25" s="123"/>
      <c r="G25" s="123"/>
      <c r="H25" s="123"/>
      <c r="I25" s="124"/>
      <c r="J25" s="159" t="s">
        <v>26</v>
      </c>
      <c r="K25" s="160"/>
      <c r="L25" s="160"/>
      <c r="M25" s="160"/>
      <c r="N25" s="160"/>
      <c r="O25" s="160"/>
      <c r="P25" s="160"/>
      <c r="Q25" s="161"/>
      <c r="R25" s="153">
        <v>100</v>
      </c>
      <c r="S25" s="154"/>
      <c r="T25" s="155"/>
      <c r="U25" s="153"/>
      <c r="V25" s="154"/>
      <c r="W25" s="155"/>
      <c r="X25" s="153">
        <f t="shared" si="1"/>
        <v>0</v>
      </c>
      <c r="Y25" s="154"/>
      <c r="Z25" s="154"/>
      <c r="AA25" s="154"/>
      <c r="AB25" s="155"/>
      <c r="AC25" s="159" t="s">
        <v>27</v>
      </c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1"/>
    </row>
    <row r="26" spans="1:50" ht="15" customHeight="1">
      <c r="A26" s="122"/>
      <c r="B26" s="123"/>
      <c r="C26" s="123"/>
      <c r="D26" s="123"/>
      <c r="E26" s="123"/>
      <c r="F26" s="123"/>
      <c r="G26" s="123"/>
      <c r="H26" s="123"/>
      <c r="I26" s="124"/>
      <c r="J26" s="249" t="s">
        <v>28</v>
      </c>
      <c r="K26" s="250"/>
      <c r="L26" s="250"/>
      <c r="M26" s="250"/>
      <c r="N26" s="250"/>
      <c r="O26" s="250"/>
      <c r="P26" s="250"/>
      <c r="Q26" s="251"/>
      <c r="R26" s="153">
        <v>30</v>
      </c>
      <c r="S26" s="154"/>
      <c r="T26" s="155"/>
      <c r="U26" s="153"/>
      <c r="V26" s="154"/>
      <c r="W26" s="155"/>
      <c r="X26" s="153">
        <f t="shared" si="1"/>
        <v>0</v>
      </c>
      <c r="Y26" s="154"/>
      <c r="Z26" s="154"/>
      <c r="AA26" s="154"/>
      <c r="AB26" s="155"/>
      <c r="AC26" s="159" t="s">
        <v>29</v>
      </c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</row>
    <row r="27" spans="1:50" ht="15" customHeight="1">
      <c r="A27" s="122"/>
      <c r="B27" s="123"/>
      <c r="C27" s="123"/>
      <c r="D27" s="123"/>
      <c r="E27" s="123"/>
      <c r="F27" s="123"/>
      <c r="G27" s="123"/>
      <c r="H27" s="123"/>
      <c r="I27" s="124"/>
      <c r="J27" s="159" t="s">
        <v>30</v>
      </c>
      <c r="K27" s="160"/>
      <c r="L27" s="160"/>
      <c r="M27" s="160"/>
      <c r="N27" s="160"/>
      <c r="O27" s="160"/>
      <c r="P27" s="160"/>
      <c r="Q27" s="161"/>
      <c r="R27" s="153">
        <v>250</v>
      </c>
      <c r="S27" s="154"/>
      <c r="T27" s="155"/>
      <c r="U27" s="153"/>
      <c r="V27" s="154"/>
      <c r="W27" s="155"/>
      <c r="X27" s="153">
        <f t="shared" si="1"/>
        <v>0</v>
      </c>
      <c r="Y27" s="154"/>
      <c r="Z27" s="154"/>
      <c r="AA27" s="154"/>
      <c r="AB27" s="155"/>
      <c r="AC27" s="159" t="s">
        <v>107</v>
      </c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1"/>
    </row>
    <row r="28" spans="1:50" ht="15" customHeight="1">
      <c r="A28" s="122"/>
      <c r="B28" s="123"/>
      <c r="C28" s="123"/>
      <c r="D28" s="123"/>
      <c r="E28" s="123"/>
      <c r="F28" s="123"/>
      <c r="G28" s="123"/>
      <c r="H28" s="123"/>
      <c r="I28" s="124"/>
      <c r="J28" s="159" t="s">
        <v>31</v>
      </c>
      <c r="K28" s="160"/>
      <c r="L28" s="160"/>
      <c r="M28" s="160"/>
      <c r="N28" s="160"/>
      <c r="O28" s="160"/>
      <c r="P28" s="160"/>
      <c r="Q28" s="161"/>
      <c r="R28" s="153">
        <v>10</v>
      </c>
      <c r="S28" s="154"/>
      <c r="T28" s="155"/>
      <c r="U28" s="153"/>
      <c r="V28" s="154"/>
      <c r="W28" s="155"/>
      <c r="X28" s="153">
        <f t="shared" si="1"/>
        <v>0</v>
      </c>
      <c r="Y28" s="154"/>
      <c r="Z28" s="154"/>
      <c r="AA28" s="154"/>
      <c r="AB28" s="155"/>
      <c r="AC28" s="159" t="s">
        <v>27</v>
      </c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1"/>
    </row>
    <row r="29" spans="1:50" ht="15" customHeight="1">
      <c r="A29" s="122"/>
      <c r="B29" s="123"/>
      <c r="C29" s="123"/>
      <c r="D29" s="123"/>
      <c r="E29" s="123"/>
      <c r="F29" s="123"/>
      <c r="G29" s="123"/>
      <c r="H29" s="123"/>
      <c r="I29" s="124"/>
      <c r="J29" s="159" t="s">
        <v>32</v>
      </c>
      <c r="K29" s="160"/>
      <c r="L29" s="160"/>
      <c r="M29" s="160"/>
      <c r="N29" s="160"/>
      <c r="O29" s="160"/>
      <c r="P29" s="160"/>
      <c r="Q29" s="161"/>
      <c r="R29" s="153">
        <v>10</v>
      </c>
      <c r="S29" s="154"/>
      <c r="T29" s="155"/>
      <c r="U29" s="153"/>
      <c r="V29" s="154"/>
      <c r="W29" s="155"/>
      <c r="X29" s="153">
        <f t="shared" si="1"/>
        <v>0</v>
      </c>
      <c r="Y29" s="154"/>
      <c r="Z29" s="154"/>
      <c r="AA29" s="154"/>
      <c r="AB29" s="155"/>
      <c r="AC29" s="159" t="s">
        <v>25</v>
      </c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1"/>
    </row>
    <row r="30" spans="1:50" ht="15" customHeight="1">
      <c r="A30" s="122"/>
      <c r="B30" s="123"/>
      <c r="C30" s="123"/>
      <c r="D30" s="123"/>
      <c r="E30" s="123"/>
      <c r="F30" s="123"/>
      <c r="G30" s="123"/>
      <c r="H30" s="123"/>
      <c r="I30" s="124"/>
      <c r="J30" s="249" t="s">
        <v>33</v>
      </c>
      <c r="K30" s="250"/>
      <c r="L30" s="250"/>
      <c r="M30" s="250"/>
      <c r="N30" s="250"/>
      <c r="O30" s="250"/>
      <c r="P30" s="250"/>
      <c r="Q30" s="251"/>
      <c r="R30" s="153">
        <v>250</v>
      </c>
      <c r="S30" s="154"/>
      <c r="T30" s="155"/>
      <c r="U30" s="153"/>
      <c r="V30" s="154"/>
      <c r="W30" s="155"/>
      <c r="X30" s="153">
        <f>R30*U30</f>
        <v>0</v>
      </c>
      <c r="Y30" s="154"/>
      <c r="Z30" s="154"/>
      <c r="AA30" s="154"/>
      <c r="AB30" s="155"/>
      <c r="AC30" s="159" t="s">
        <v>34</v>
      </c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1"/>
    </row>
    <row r="31" spans="1:50" ht="15" customHeight="1">
      <c r="A31" s="122"/>
      <c r="B31" s="123"/>
      <c r="C31" s="123"/>
      <c r="D31" s="123"/>
      <c r="E31" s="123"/>
      <c r="F31" s="123"/>
      <c r="G31" s="123"/>
      <c r="H31" s="123"/>
      <c r="I31" s="124"/>
      <c r="J31" s="252"/>
      <c r="K31" s="253"/>
      <c r="L31" s="253"/>
      <c r="M31" s="253"/>
      <c r="N31" s="253"/>
      <c r="O31" s="253"/>
      <c r="P31" s="253"/>
      <c r="Q31" s="254"/>
      <c r="R31" s="153">
        <v>340</v>
      </c>
      <c r="S31" s="154"/>
      <c r="T31" s="155"/>
      <c r="U31" s="153"/>
      <c r="V31" s="154"/>
      <c r="W31" s="155"/>
      <c r="X31" s="153">
        <f>R31*U31</f>
        <v>0</v>
      </c>
      <c r="Y31" s="154"/>
      <c r="Z31" s="154"/>
      <c r="AA31" s="154"/>
      <c r="AB31" s="155"/>
      <c r="AC31" s="159" t="s">
        <v>35</v>
      </c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1"/>
    </row>
    <row r="32" spans="1:50" ht="15" customHeight="1">
      <c r="A32" s="122"/>
      <c r="B32" s="123"/>
      <c r="C32" s="123"/>
      <c r="D32" s="123"/>
      <c r="E32" s="123"/>
      <c r="F32" s="123"/>
      <c r="G32" s="123"/>
      <c r="H32" s="123"/>
      <c r="I32" s="124"/>
      <c r="J32" s="159" t="s">
        <v>102</v>
      </c>
      <c r="K32" s="160"/>
      <c r="L32" s="160"/>
      <c r="M32" s="160"/>
      <c r="N32" s="160"/>
      <c r="O32" s="160"/>
      <c r="P32" s="160"/>
      <c r="Q32" s="161"/>
      <c r="R32" s="153">
        <v>20</v>
      </c>
      <c r="S32" s="154"/>
      <c r="T32" s="155"/>
      <c r="U32" s="153"/>
      <c r="V32" s="154"/>
      <c r="W32" s="155"/>
      <c r="X32" s="153">
        <f>R32*U32</f>
        <v>0</v>
      </c>
      <c r="Y32" s="154"/>
      <c r="Z32" s="154"/>
      <c r="AA32" s="154"/>
      <c r="AB32" s="155"/>
      <c r="AC32" s="159" t="s">
        <v>134</v>
      </c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1"/>
    </row>
    <row r="33" spans="1:50" ht="15" customHeight="1">
      <c r="A33" s="122"/>
      <c r="B33" s="123"/>
      <c r="C33" s="123"/>
      <c r="D33" s="123"/>
      <c r="E33" s="123"/>
      <c r="F33" s="123"/>
      <c r="G33" s="123"/>
      <c r="H33" s="123"/>
      <c r="I33" s="124"/>
      <c r="J33" s="159" t="s">
        <v>36</v>
      </c>
      <c r="K33" s="160"/>
      <c r="L33" s="160"/>
      <c r="M33" s="160"/>
      <c r="N33" s="160"/>
      <c r="O33" s="160"/>
      <c r="P33" s="160"/>
      <c r="Q33" s="161"/>
      <c r="R33" s="153">
        <v>40</v>
      </c>
      <c r="S33" s="154"/>
      <c r="T33" s="155"/>
      <c r="U33" s="153"/>
      <c r="V33" s="154"/>
      <c r="W33" s="155"/>
      <c r="X33" s="153">
        <f>R33*U33</f>
        <v>0</v>
      </c>
      <c r="Y33" s="154"/>
      <c r="Z33" s="154"/>
      <c r="AA33" s="154"/>
      <c r="AB33" s="155"/>
      <c r="AC33" s="159" t="s">
        <v>37</v>
      </c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1"/>
    </row>
    <row r="34" spans="1:50" ht="15" customHeight="1">
      <c r="A34" s="122"/>
      <c r="B34" s="123"/>
      <c r="C34" s="123"/>
      <c r="D34" s="123"/>
      <c r="E34" s="123"/>
      <c r="F34" s="123"/>
      <c r="G34" s="123"/>
      <c r="H34" s="123"/>
      <c r="I34" s="124"/>
      <c r="J34" s="249" t="s">
        <v>97</v>
      </c>
      <c r="K34" s="250"/>
      <c r="L34" s="250"/>
      <c r="M34" s="250"/>
      <c r="N34" s="250"/>
      <c r="O34" s="250"/>
      <c r="P34" s="250"/>
      <c r="Q34" s="251"/>
      <c r="R34" s="153">
        <v>40</v>
      </c>
      <c r="S34" s="154"/>
      <c r="T34" s="155"/>
      <c r="U34" s="153"/>
      <c r="V34" s="154"/>
      <c r="W34" s="155"/>
      <c r="X34" s="153">
        <f t="shared" si="1"/>
        <v>0</v>
      </c>
      <c r="Y34" s="154"/>
      <c r="Z34" s="154"/>
      <c r="AA34" s="154"/>
      <c r="AB34" s="155"/>
      <c r="AC34" s="159" t="s">
        <v>50</v>
      </c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1"/>
    </row>
    <row r="35" spans="1:50" ht="15" customHeight="1">
      <c r="A35" s="122"/>
      <c r="B35" s="123"/>
      <c r="C35" s="123"/>
      <c r="D35" s="123"/>
      <c r="E35" s="123"/>
      <c r="F35" s="123"/>
      <c r="G35" s="123"/>
      <c r="H35" s="123"/>
      <c r="I35" s="124"/>
      <c r="J35" s="159" t="s">
        <v>98</v>
      </c>
      <c r="K35" s="160"/>
      <c r="L35" s="160"/>
      <c r="M35" s="160"/>
      <c r="N35" s="160"/>
      <c r="O35" s="160"/>
      <c r="P35" s="160"/>
      <c r="Q35" s="161"/>
      <c r="R35" s="153">
        <v>50</v>
      </c>
      <c r="S35" s="154"/>
      <c r="T35" s="155"/>
      <c r="U35" s="153"/>
      <c r="V35" s="154"/>
      <c r="W35" s="155"/>
      <c r="X35" s="153">
        <f t="shared" si="1"/>
        <v>0</v>
      </c>
      <c r="Y35" s="154"/>
      <c r="Z35" s="154"/>
      <c r="AA35" s="154"/>
      <c r="AB35" s="155"/>
      <c r="AC35" s="159" t="s">
        <v>100</v>
      </c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1"/>
    </row>
    <row r="36" spans="1:50" ht="15" customHeight="1">
      <c r="A36" s="125"/>
      <c r="B36" s="126"/>
      <c r="C36" s="126"/>
      <c r="D36" s="126"/>
      <c r="E36" s="126"/>
      <c r="F36" s="126"/>
      <c r="G36" s="126"/>
      <c r="H36" s="126"/>
      <c r="I36" s="127"/>
      <c r="J36" s="159" t="s">
        <v>99</v>
      </c>
      <c r="K36" s="160"/>
      <c r="L36" s="160"/>
      <c r="M36" s="160"/>
      <c r="N36" s="160"/>
      <c r="O36" s="160"/>
      <c r="P36" s="160"/>
      <c r="Q36" s="161"/>
      <c r="R36" s="153">
        <v>130</v>
      </c>
      <c r="S36" s="154"/>
      <c r="T36" s="155"/>
      <c r="U36" s="153"/>
      <c r="V36" s="154"/>
      <c r="W36" s="155"/>
      <c r="X36" s="153">
        <f t="shared" si="1"/>
        <v>0</v>
      </c>
      <c r="Y36" s="154"/>
      <c r="Z36" s="154"/>
      <c r="AA36" s="154"/>
      <c r="AB36" s="155"/>
      <c r="AC36" s="159" t="s">
        <v>100</v>
      </c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1"/>
    </row>
    <row r="37" spans="1:50" ht="15" customHeight="1">
      <c r="A37" s="134" t="s">
        <v>38</v>
      </c>
      <c r="B37" s="135"/>
      <c r="C37" s="135"/>
      <c r="D37" s="135"/>
      <c r="E37" s="135"/>
      <c r="F37" s="135"/>
      <c r="G37" s="135"/>
      <c r="H37" s="131" t="s">
        <v>126</v>
      </c>
      <c r="I37" s="143" t="s">
        <v>39</v>
      </c>
      <c r="J37" s="246" t="s">
        <v>121</v>
      </c>
      <c r="K37" s="247"/>
      <c r="L37" s="247"/>
      <c r="M37" s="247"/>
      <c r="N37" s="247"/>
      <c r="O37" s="247"/>
      <c r="P37" s="247"/>
      <c r="Q37" s="248"/>
      <c r="R37" s="147">
        <v>240</v>
      </c>
      <c r="S37" s="148"/>
      <c r="T37" s="149"/>
      <c r="U37" s="147"/>
      <c r="V37" s="148"/>
      <c r="W37" s="149"/>
      <c r="X37" s="243">
        <f t="shared" ref="X37" si="2">R37*U37</f>
        <v>0</v>
      </c>
      <c r="Y37" s="244"/>
      <c r="Z37" s="244"/>
      <c r="AA37" s="244"/>
      <c r="AB37" s="245"/>
      <c r="AC37" s="246" t="s">
        <v>123</v>
      </c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8"/>
    </row>
    <row r="38" spans="1:50" ht="15" customHeight="1">
      <c r="A38" s="136"/>
      <c r="B38" s="137"/>
      <c r="C38" s="137"/>
      <c r="D38" s="137"/>
      <c r="E38" s="137"/>
      <c r="F38" s="137"/>
      <c r="G38" s="137"/>
      <c r="H38" s="132"/>
      <c r="I38" s="144"/>
      <c r="J38" s="246" t="s">
        <v>122</v>
      </c>
      <c r="K38" s="247"/>
      <c r="L38" s="247"/>
      <c r="M38" s="247"/>
      <c r="N38" s="247"/>
      <c r="O38" s="247"/>
      <c r="P38" s="247"/>
      <c r="Q38" s="248"/>
      <c r="R38" s="147">
        <v>40</v>
      </c>
      <c r="S38" s="148"/>
      <c r="T38" s="149"/>
      <c r="U38" s="147"/>
      <c r="V38" s="148"/>
      <c r="W38" s="149"/>
      <c r="X38" s="243">
        <f t="shared" ref="X38" si="3">R38*U38</f>
        <v>0</v>
      </c>
      <c r="Y38" s="244"/>
      <c r="Z38" s="244"/>
      <c r="AA38" s="244"/>
      <c r="AB38" s="245"/>
      <c r="AC38" s="246" t="s">
        <v>124</v>
      </c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8"/>
    </row>
    <row r="39" spans="1:50" ht="15" customHeight="1">
      <c r="A39" s="136"/>
      <c r="B39" s="137"/>
      <c r="C39" s="137"/>
      <c r="D39" s="137"/>
      <c r="E39" s="137"/>
      <c r="F39" s="137"/>
      <c r="G39" s="137"/>
      <c r="H39" s="133"/>
      <c r="I39" s="144"/>
      <c r="J39" s="150" t="s">
        <v>125</v>
      </c>
      <c r="K39" s="151"/>
      <c r="L39" s="151"/>
      <c r="M39" s="151"/>
      <c r="N39" s="151"/>
      <c r="O39" s="151"/>
      <c r="P39" s="151"/>
      <c r="Q39" s="152"/>
      <c r="R39" s="147">
        <v>180</v>
      </c>
      <c r="S39" s="148"/>
      <c r="T39" s="149"/>
      <c r="U39" s="147"/>
      <c r="V39" s="148"/>
      <c r="W39" s="149"/>
      <c r="X39" s="243">
        <f t="shared" ref="X39" si="4">R39*U39</f>
        <v>0</v>
      </c>
      <c r="Y39" s="244"/>
      <c r="Z39" s="244"/>
      <c r="AA39" s="244"/>
      <c r="AB39" s="245"/>
      <c r="AC39" s="150" t="s">
        <v>135</v>
      </c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2"/>
    </row>
    <row r="40" spans="1:50" ht="15" customHeight="1">
      <c r="A40" s="136"/>
      <c r="B40" s="137"/>
      <c r="C40" s="137"/>
      <c r="D40" s="137"/>
      <c r="E40" s="137"/>
      <c r="F40" s="137"/>
      <c r="G40" s="137"/>
      <c r="H40" s="131" t="s">
        <v>127</v>
      </c>
      <c r="I40" s="234" t="s">
        <v>41</v>
      </c>
      <c r="J40" s="159" t="s">
        <v>69</v>
      </c>
      <c r="K40" s="160"/>
      <c r="L40" s="160"/>
      <c r="M40" s="160"/>
      <c r="N40" s="160"/>
      <c r="O40" s="160"/>
      <c r="P40" s="160"/>
      <c r="Q40" s="161"/>
      <c r="R40" s="153">
        <v>350</v>
      </c>
      <c r="S40" s="154"/>
      <c r="T40" s="155"/>
      <c r="U40" s="153"/>
      <c r="V40" s="154"/>
      <c r="W40" s="155"/>
      <c r="X40" s="153">
        <f t="shared" si="1"/>
        <v>0</v>
      </c>
      <c r="Y40" s="154"/>
      <c r="Z40" s="154"/>
      <c r="AA40" s="154"/>
      <c r="AB40" s="155"/>
      <c r="AC40" s="159" t="s">
        <v>136</v>
      </c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1"/>
    </row>
    <row r="41" spans="1:50" ht="15" customHeight="1">
      <c r="A41" s="136"/>
      <c r="B41" s="137"/>
      <c r="C41" s="137"/>
      <c r="D41" s="137"/>
      <c r="E41" s="137"/>
      <c r="F41" s="137"/>
      <c r="G41" s="137"/>
      <c r="H41" s="132"/>
      <c r="I41" s="235"/>
      <c r="J41" s="159" t="s">
        <v>70</v>
      </c>
      <c r="K41" s="160"/>
      <c r="L41" s="160"/>
      <c r="M41" s="160"/>
      <c r="N41" s="160"/>
      <c r="O41" s="160"/>
      <c r="P41" s="160"/>
      <c r="Q41" s="161"/>
      <c r="R41" s="153">
        <v>350</v>
      </c>
      <c r="S41" s="154"/>
      <c r="T41" s="155"/>
      <c r="U41" s="153"/>
      <c r="V41" s="154"/>
      <c r="W41" s="155"/>
      <c r="X41" s="153">
        <f t="shared" si="1"/>
        <v>0</v>
      </c>
      <c r="Y41" s="154"/>
      <c r="Z41" s="154"/>
      <c r="AA41" s="154"/>
      <c r="AB41" s="155"/>
      <c r="AC41" s="159" t="s">
        <v>110</v>
      </c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1"/>
    </row>
    <row r="42" spans="1:50" ht="15" customHeight="1">
      <c r="A42" s="136"/>
      <c r="B42" s="137"/>
      <c r="C42" s="137"/>
      <c r="D42" s="137"/>
      <c r="E42" s="137"/>
      <c r="F42" s="137"/>
      <c r="G42" s="137"/>
      <c r="H42" s="132"/>
      <c r="I42" s="236"/>
      <c r="J42" s="237" t="s">
        <v>108</v>
      </c>
      <c r="K42" s="238"/>
      <c r="L42" s="238"/>
      <c r="M42" s="238"/>
      <c r="N42" s="238"/>
      <c r="O42" s="238"/>
      <c r="P42" s="238"/>
      <c r="Q42" s="239"/>
      <c r="R42" s="240">
        <v>1020</v>
      </c>
      <c r="S42" s="241"/>
      <c r="T42" s="242"/>
      <c r="U42" s="153"/>
      <c r="V42" s="154"/>
      <c r="W42" s="155"/>
      <c r="X42" s="153">
        <f>R42*U42</f>
        <v>0</v>
      </c>
      <c r="Y42" s="154"/>
      <c r="Z42" s="154"/>
      <c r="AA42" s="154"/>
      <c r="AB42" s="155"/>
      <c r="AC42" s="237" t="s">
        <v>109</v>
      </c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9"/>
    </row>
    <row r="43" spans="1:50" ht="15" customHeight="1">
      <c r="A43" s="136"/>
      <c r="B43" s="137"/>
      <c r="C43" s="137"/>
      <c r="D43" s="137"/>
      <c r="E43" s="137"/>
      <c r="F43" s="137"/>
      <c r="G43" s="137"/>
      <c r="H43" s="132"/>
      <c r="I43" s="232" t="s">
        <v>42</v>
      </c>
      <c r="J43" s="150" t="s">
        <v>43</v>
      </c>
      <c r="K43" s="151"/>
      <c r="L43" s="151"/>
      <c r="M43" s="151"/>
      <c r="N43" s="151"/>
      <c r="O43" s="151"/>
      <c r="P43" s="151"/>
      <c r="Q43" s="152"/>
      <c r="R43" s="147">
        <v>560</v>
      </c>
      <c r="S43" s="148"/>
      <c r="T43" s="149"/>
      <c r="U43" s="147"/>
      <c r="V43" s="148"/>
      <c r="W43" s="149"/>
      <c r="X43" s="147">
        <f t="shared" si="1"/>
        <v>0</v>
      </c>
      <c r="Y43" s="148"/>
      <c r="Z43" s="148"/>
      <c r="AA43" s="148"/>
      <c r="AB43" s="149"/>
      <c r="AC43" s="150" t="s">
        <v>101</v>
      </c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2"/>
    </row>
    <row r="44" spans="1:50" ht="15" customHeight="1">
      <c r="A44" s="136"/>
      <c r="B44" s="137"/>
      <c r="C44" s="137"/>
      <c r="D44" s="137"/>
      <c r="E44" s="137"/>
      <c r="F44" s="137"/>
      <c r="G44" s="137"/>
      <c r="H44" s="132"/>
      <c r="I44" s="233"/>
      <c r="J44" s="150" t="s">
        <v>44</v>
      </c>
      <c r="K44" s="151"/>
      <c r="L44" s="151"/>
      <c r="M44" s="151"/>
      <c r="N44" s="151"/>
      <c r="O44" s="151"/>
      <c r="P44" s="151"/>
      <c r="Q44" s="152"/>
      <c r="R44" s="147">
        <v>600</v>
      </c>
      <c r="S44" s="148"/>
      <c r="T44" s="149"/>
      <c r="U44" s="147"/>
      <c r="V44" s="148"/>
      <c r="W44" s="149"/>
      <c r="X44" s="147">
        <f t="shared" si="1"/>
        <v>0</v>
      </c>
      <c r="Y44" s="148"/>
      <c r="Z44" s="148"/>
      <c r="AA44" s="148"/>
      <c r="AB44" s="149"/>
      <c r="AC44" s="150" t="s">
        <v>40</v>
      </c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2"/>
    </row>
    <row r="45" spans="1:50" ht="15" customHeight="1">
      <c r="A45" s="136"/>
      <c r="B45" s="137"/>
      <c r="C45" s="137"/>
      <c r="D45" s="137"/>
      <c r="E45" s="137"/>
      <c r="F45" s="137"/>
      <c r="G45" s="137"/>
      <c r="H45" s="132"/>
      <c r="I45" s="140" t="s">
        <v>45</v>
      </c>
      <c r="J45" s="162" t="s">
        <v>46</v>
      </c>
      <c r="K45" s="163"/>
      <c r="L45" s="163"/>
      <c r="M45" s="163"/>
      <c r="N45" s="163"/>
      <c r="O45" s="163"/>
      <c r="P45" s="163"/>
      <c r="Q45" s="164"/>
      <c r="R45" s="229">
        <v>15500</v>
      </c>
      <c r="S45" s="230"/>
      <c r="T45" s="231"/>
      <c r="U45" s="229"/>
      <c r="V45" s="230"/>
      <c r="W45" s="231"/>
      <c r="X45" s="229">
        <f t="shared" si="1"/>
        <v>0</v>
      </c>
      <c r="Y45" s="230"/>
      <c r="Z45" s="230"/>
      <c r="AA45" s="230"/>
      <c r="AB45" s="231"/>
      <c r="AC45" s="162" t="s">
        <v>103</v>
      </c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4"/>
    </row>
    <row r="46" spans="1:50" ht="15" customHeight="1">
      <c r="A46" s="136"/>
      <c r="B46" s="137"/>
      <c r="C46" s="137"/>
      <c r="D46" s="137"/>
      <c r="E46" s="137"/>
      <c r="F46" s="137"/>
      <c r="G46" s="137"/>
      <c r="H46" s="132"/>
      <c r="I46" s="141"/>
      <c r="J46" s="162" t="s">
        <v>47</v>
      </c>
      <c r="K46" s="163"/>
      <c r="L46" s="163"/>
      <c r="M46" s="163"/>
      <c r="N46" s="163"/>
      <c r="O46" s="163"/>
      <c r="P46" s="163"/>
      <c r="Q46" s="164"/>
      <c r="R46" s="229">
        <v>480</v>
      </c>
      <c r="S46" s="230"/>
      <c r="T46" s="231"/>
      <c r="U46" s="229"/>
      <c r="V46" s="230"/>
      <c r="W46" s="231"/>
      <c r="X46" s="229">
        <f t="shared" si="1"/>
        <v>0</v>
      </c>
      <c r="Y46" s="230"/>
      <c r="Z46" s="230"/>
      <c r="AA46" s="230"/>
      <c r="AB46" s="231"/>
      <c r="AC46" s="162" t="s">
        <v>21</v>
      </c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4"/>
    </row>
    <row r="47" spans="1:50" ht="15" customHeight="1">
      <c r="A47" s="136"/>
      <c r="B47" s="137"/>
      <c r="C47" s="137"/>
      <c r="D47" s="137"/>
      <c r="E47" s="137"/>
      <c r="F47" s="137"/>
      <c r="G47" s="137"/>
      <c r="H47" s="132"/>
      <c r="I47" s="141"/>
      <c r="J47" s="162" t="s">
        <v>48</v>
      </c>
      <c r="K47" s="163"/>
      <c r="L47" s="163"/>
      <c r="M47" s="163"/>
      <c r="N47" s="163"/>
      <c r="O47" s="163"/>
      <c r="P47" s="163"/>
      <c r="Q47" s="164"/>
      <c r="R47" s="229">
        <v>1700</v>
      </c>
      <c r="S47" s="230"/>
      <c r="T47" s="231"/>
      <c r="U47" s="229"/>
      <c r="V47" s="230"/>
      <c r="W47" s="231"/>
      <c r="X47" s="229">
        <f t="shared" si="1"/>
        <v>0</v>
      </c>
      <c r="Y47" s="230"/>
      <c r="Z47" s="230"/>
      <c r="AA47" s="230"/>
      <c r="AB47" s="231"/>
      <c r="AC47" s="162" t="s">
        <v>93</v>
      </c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4"/>
    </row>
    <row r="48" spans="1:50" ht="15" customHeight="1">
      <c r="A48" s="136"/>
      <c r="B48" s="137"/>
      <c r="C48" s="137"/>
      <c r="D48" s="137"/>
      <c r="E48" s="137"/>
      <c r="F48" s="137"/>
      <c r="G48" s="137"/>
      <c r="H48" s="132"/>
      <c r="I48" s="141"/>
      <c r="J48" s="162" t="s">
        <v>49</v>
      </c>
      <c r="K48" s="163"/>
      <c r="L48" s="163"/>
      <c r="M48" s="163"/>
      <c r="N48" s="163"/>
      <c r="O48" s="163"/>
      <c r="P48" s="163"/>
      <c r="Q48" s="164"/>
      <c r="R48" s="229">
        <v>520</v>
      </c>
      <c r="S48" s="230"/>
      <c r="T48" s="231"/>
      <c r="U48" s="229"/>
      <c r="V48" s="230"/>
      <c r="W48" s="231"/>
      <c r="X48" s="229">
        <f t="shared" si="1"/>
        <v>0</v>
      </c>
      <c r="Y48" s="230"/>
      <c r="Z48" s="230"/>
      <c r="AA48" s="230"/>
      <c r="AB48" s="231"/>
      <c r="AC48" s="162" t="s">
        <v>50</v>
      </c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4"/>
    </row>
    <row r="49" spans="1:50" ht="15" customHeight="1">
      <c r="A49" s="136"/>
      <c r="B49" s="137"/>
      <c r="C49" s="137"/>
      <c r="D49" s="137"/>
      <c r="E49" s="137"/>
      <c r="F49" s="137"/>
      <c r="G49" s="137"/>
      <c r="H49" s="132"/>
      <c r="I49" s="142"/>
      <c r="J49" s="162" t="s">
        <v>51</v>
      </c>
      <c r="K49" s="163"/>
      <c r="L49" s="163"/>
      <c r="M49" s="163"/>
      <c r="N49" s="163"/>
      <c r="O49" s="163"/>
      <c r="P49" s="163"/>
      <c r="Q49" s="164"/>
      <c r="R49" s="229">
        <v>180</v>
      </c>
      <c r="S49" s="230"/>
      <c r="T49" s="231"/>
      <c r="U49" s="229"/>
      <c r="V49" s="230"/>
      <c r="W49" s="231"/>
      <c r="X49" s="229">
        <f t="shared" si="1"/>
        <v>0</v>
      </c>
      <c r="Y49" s="230"/>
      <c r="Z49" s="230"/>
      <c r="AA49" s="230"/>
      <c r="AB49" s="231"/>
      <c r="AC49" s="162" t="s">
        <v>25</v>
      </c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4"/>
    </row>
    <row r="50" spans="1:50" ht="33" customHeight="1">
      <c r="A50" s="136"/>
      <c r="B50" s="137"/>
      <c r="C50" s="137"/>
      <c r="D50" s="137"/>
      <c r="E50" s="137"/>
      <c r="F50" s="137"/>
      <c r="G50" s="137"/>
      <c r="H50" s="132"/>
      <c r="I50" s="128"/>
      <c r="J50" s="228" t="s">
        <v>140</v>
      </c>
      <c r="K50" s="151"/>
      <c r="L50" s="151"/>
      <c r="M50" s="151"/>
      <c r="N50" s="151"/>
      <c r="O50" s="151"/>
      <c r="P50" s="151"/>
      <c r="Q50" s="152"/>
      <c r="R50" s="147">
        <v>600</v>
      </c>
      <c r="S50" s="148"/>
      <c r="T50" s="149"/>
      <c r="U50" s="147"/>
      <c r="V50" s="148"/>
      <c r="W50" s="149"/>
      <c r="X50" s="147">
        <f t="shared" si="1"/>
        <v>0</v>
      </c>
      <c r="Y50" s="148"/>
      <c r="Z50" s="148"/>
      <c r="AA50" s="148"/>
      <c r="AB50" s="149"/>
      <c r="AC50" s="150" t="s">
        <v>129</v>
      </c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2"/>
    </row>
    <row r="51" spans="1:50" ht="15" customHeight="1">
      <c r="A51" s="136"/>
      <c r="B51" s="137"/>
      <c r="C51" s="137"/>
      <c r="D51" s="137"/>
      <c r="E51" s="137"/>
      <c r="F51" s="137"/>
      <c r="G51" s="137"/>
      <c r="H51" s="132"/>
      <c r="I51" s="129"/>
      <c r="J51" s="150" t="s">
        <v>128</v>
      </c>
      <c r="K51" s="151"/>
      <c r="L51" s="151"/>
      <c r="M51" s="151"/>
      <c r="N51" s="151"/>
      <c r="O51" s="151"/>
      <c r="P51" s="151"/>
      <c r="Q51" s="152"/>
      <c r="R51" s="147">
        <v>210</v>
      </c>
      <c r="S51" s="148"/>
      <c r="T51" s="149"/>
      <c r="U51" s="147"/>
      <c r="V51" s="148"/>
      <c r="W51" s="149"/>
      <c r="X51" s="147">
        <f t="shared" si="1"/>
        <v>0</v>
      </c>
      <c r="Y51" s="148"/>
      <c r="Z51" s="148"/>
      <c r="AA51" s="148"/>
      <c r="AB51" s="149"/>
      <c r="AC51" s="150" t="s">
        <v>114</v>
      </c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2"/>
    </row>
    <row r="52" spans="1:50" ht="15" customHeight="1">
      <c r="A52" s="136"/>
      <c r="B52" s="137"/>
      <c r="C52" s="137"/>
      <c r="D52" s="137"/>
      <c r="E52" s="137"/>
      <c r="F52" s="137"/>
      <c r="G52" s="137"/>
      <c r="H52" s="132"/>
      <c r="I52" s="129"/>
      <c r="J52" s="150" t="s">
        <v>95</v>
      </c>
      <c r="K52" s="151"/>
      <c r="L52" s="151"/>
      <c r="M52" s="151"/>
      <c r="N52" s="151"/>
      <c r="O52" s="151"/>
      <c r="P52" s="151"/>
      <c r="Q52" s="152"/>
      <c r="R52" s="147">
        <v>135</v>
      </c>
      <c r="S52" s="148"/>
      <c r="T52" s="149"/>
      <c r="U52" s="147"/>
      <c r="V52" s="148"/>
      <c r="W52" s="149"/>
      <c r="X52" s="147">
        <f>R52*U52</f>
        <v>0</v>
      </c>
      <c r="Y52" s="148"/>
      <c r="Z52" s="148"/>
      <c r="AA52" s="148"/>
      <c r="AB52" s="149"/>
      <c r="AC52" s="150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2"/>
    </row>
    <row r="53" spans="1:50" ht="15" customHeight="1">
      <c r="A53" s="136"/>
      <c r="B53" s="137"/>
      <c r="C53" s="137"/>
      <c r="D53" s="137"/>
      <c r="E53" s="137"/>
      <c r="F53" s="137"/>
      <c r="G53" s="137"/>
      <c r="H53" s="132"/>
      <c r="I53" s="129"/>
      <c r="J53" s="150" t="s">
        <v>52</v>
      </c>
      <c r="K53" s="151"/>
      <c r="L53" s="151"/>
      <c r="M53" s="151"/>
      <c r="N53" s="151"/>
      <c r="O53" s="151"/>
      <c r="P53" s="151"/>
      <c r="Q53" s="152"/>
      <c r="R53" s="147">
        <v>200</v>
      </c>
      <c r="S53" s="148"/>
      <c r="T53" s="149"/>
      <c r="U53" s="147"/>
      <c r="V53" s="148"/>
      <c r="W53" s="149"/>
      <c r="X53" s="147">
        <f t="shared" si="1"/>
        <v>0</v>
      </c>
      <c r="Y53" s="148"/>
      <c r="Z53" s="148"/>
      <c r="AA53" s="148"/>
      <c r="AB53" s="149"/>
      <c r="AC53" s="150" t="s">
        <v>27</v>
      </c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2"/>
    </row>
    <row r="54" spans="1:50" ht="15" customHeight="1">
      <c r="A54" s="136"/>
      <c r="B54" s="137"/>
      <c r="C54" s="137"/>
      <c r="D54" s="137"/>
      <c r="E54" s="137"/>
      <c r="F54" s="137"/>
      <c r="G54" s="137"/>
      <c r="H54" s="132"/>
      <c r="I54" s="129"/>
      <c r="J54" s="150" t="s">
        <v>54</v>
      </c>
      <c r="K54" s="151"/>
      <c r="L54" s="151"/>
      <c r="M54" s="151"/>
      <c r="N54" s="151"/>
      <c r="O54" s="151"/>
      <c r="P54" s="151"/>
      <c r="Q54" s="152"/>
      <c r="R54" s="147">
        <v>170</v>
      </c>
      <c r="S54" s="148"/>
      <c r="T54" s="149"/>
      <c r="U54" s="147"/>
      <c r="V54" s="148"/>
      <c r="W54" s="149"/>
      <c r="X54" s="147">
        <f t="shared" si="1"/>
        <v>0</v>
      </c>
      <c r="Y54" s="148"/>
      <c r="Z54" s="148"/>
      <c r="AA54" s="148"/>
      <c r="AB54" s="149"/>
      <c r="AC54" s="150" t="s">
        <v>55</v>
      </c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2"/>
    </row>
    <row r="55" spans="1:50" ht="15" customHeight="1">
      <c r="A55" s="136"/>
      <c r="B55" s="137"/>
      <c r="C55" s="137"/>
      <c r="D55" s="137"/>
      <c r="E55" s="137"/>
      <c r="F55" s="137"/>
      <c r="G55" s="137"/>
      <c r="H55" s="132"/>
      <c r="I55" s="129"/>
      <c r="J55" s="150" t="s">
        <v>56</v>
      </c>
      <c r="K55" s="151"/>
      <c r="L55" s="151"/>
      <c r="M55" s="151"/>
      <c r="N55" s="151"/>
      <c r="O55" s="151"/>
      <c r="P55" s="151"/>
      <c r="Q55" s="152"/>
      <c r="R55" s="147">
        <v>140</v>
      </c>
      <c r="S55" s="148"/>
      <c r="T55" s="149"/>
      <c r="U55" s="147"/>
      <c r="V55" s="148"/>
      <c r="W55" s="149"/>
      <c r="X55" s="147">
        <f t="shared" si="1"/>
        <v>0</v>
      </c>
      <c r="Y55" s="148"/>
      <c r="Z55" s="148"/>
      <c r="AA55" s="148"/>
      <c r="AB55" s="149"/>
      <c r="AC55" s="150" t="s">
        <v>57</v>
      </c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2"/>
    </row>
    <row r="56" spans="1:50" ht="15" customHeight="1">
      <c r="A56" s="136"/>
      <c r="B56" s="137"/>
      <c r="C56" s="137"/>
      <c r="D56" s="137"/>
      <c r="E56" s="137"/>
      <c r="F56" s="137"/>
      <c r="G56" s="137"/>
      <c r="H56" s="132"/>
      <c r="I56" s="129"/>
      <c r="J56" s="150" t="s">
        <v>58</v>
      </c>
      <c r="K56" s="151"/>
      <c r="L56" s="151"/>
      <c r="M56" s="151"/>
      <c r="N56" s="151"/>
      <c r="O56" s="151"/>
      <c r="P56" s="151"/>
      <c r="Q56" s="152"/>
      <c r="R56" s="147">
        <v>150</v>
      </c>
      <c r="S56" s="148"/>
      <c r="T56" s="149"/>
      <c r="U56" s="147"/>
      <c r="V56" s="148"/>
      <c r="W56" s="149"/>
      <c r="X56" s="147">
        <f t="shared" si="1"/>
        <v>0</v>
      </c>
      <c r="Y56" s="148"/>
      <c r="Z56" s="148"/>
      <c r="AA56" s="148"/>
      <c r="AB56" s="149"/>
      <c r="AC56" s="150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2"/>
    </row>
    <row r="57" spans="1:50" ht="15" customHeight="1">
      <c r="A57" s="136"/>
      <c r="B57" s="137"/>
      <c r="C57" s="137"/>
      <c r="D57" s="137"/>
      <c r="E57" s="137"/>
      <c r="F57" s="137"/>
      <c r="G57" s="137"/>
      <c r="H57" s="132"/>
      <c r="I57" s="129"/>
      <c r="J57" s="150" t="s">
        <v>60</v>
      </c>
      <c r="K57" s="151"/>
      <c r="L57" s="151"/>
      <c r="M57" s="151"/>
      <c r="N57" s="151"/>
      <c r="O57" s="151"/>
      <c r="P57" s="151"/>
      <c r="Q57" s="152"/>
      <c r="R57" s="147">
        <v>60</v>
      </c>
      <c r="S57" s="148"/>
      <c r="T57" s="149"/>
      <c r="U57" s="147"/>
      <c r="V57" s="148"/>
      <c r="W57" s="149"/>
      <c r="X57" s="147">
        <f t="shared" si="1"/>
        <v>0</v>
      </c>
      <c r="Y57" s="148"/>
      <c r="Z57" s="148"/>
      <c r="AA57" s="148"/>
      <c r="AB57" s="149"/>
      <c r="AC57" s="150" t="s">
        <v>61</v>
      </c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2"/>
    </row>
    <row r="58" spans="1:50" ht="15" customHeight="1">
      <c r="A58" s="136"/>
      <c r="B58" s="137"/>
      <c r="C58" s="137"/>
      <c r="D58" s="137"/>
      <c r="E58" s="137"/>
      <c r="F58" s="137"/>
      <c r="G58" s="137"/>
      <c r="H58" s="132"/>
      <c r="I58" s="129"/>
      <c r="J58" s="150" t="s">
        <v>62</v>
      </c>
      <c r="K58" s="151"/>
      <c r="L58" s="151"/>
      <c r="M58" s="151"/>
      <c r="N58" s="151"/>
      <c r="O58" s="151"/>
      <c r="P58" s="151"/>
      <c r="Q58" s="152"/>
      <c r="R58" s="147">
        <v>620</v>
      </c>
      <c r="S58" s="148"/>
      <c r="T58" s="149"/>
      <c r="U58" s="147"/>
      <c r="V58" s="148"/>
      <c r="W58" s="149"/>
      <c r="X58" s="147">
        <f>R58*U58</f>
        <v>0</v>
      </c>
      <c r="Y58" s="148"/>
      <c r="Z58" s="148"/>
      <c r="AA58" s="148"/>
      <c r="AB58" s="149"/>
      <c r="AC58" s="150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2"/>
    </row>
    <row r="59" spans="1:50" ht="15" customHeight="1">
      <c r="A59" s="136"/>
      <c r="B59" s="137"/>
      <c r="C59" s="137"/>
      <c r="D59" s="137"/>
      <c r="E59" s="137"/>
      <c r="F59" s="137"/>
      <c r="G59" s="137"/>
      <c r="H59" s="132"/>
      <c r="I59" s="129"/>
      <c r="J59" s="150" t="s">
        <v>53</v>
      </c>
      <c r="K59" s="151"/>
      <c r="L59" s="151"/>
      <c r="M59" s="151"/>
      <c r="N59" s="151"/>
      <c r="O59" s="151"/>
      <c r="P59" s="151"/>
      <c r="Q59" s="152"/>
      <c r="R59" s="147">
        <v>40</v>
      </c>
      <c r="S59" s="148"/>
      <c r="T59" s="149"/>
      <c r="U59" s="147"/>
      <c r="V59" s="148"/>
      <c r="W59" s="149"/>
      <c r="X59" s="147">
        <f>R59*U59</f>
        <v>0</v>
      </c>
      <c r="Y59" s="148"/>
      <c r="Z59" s="148"/>
      <c r="AA59" s="148"/>
      <c r="AB59" s="149"/>
      <c r="AC59" s="150" t="s">
        <v>94</v>
      </c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2"/>
    </row>
    <row r="60" spans="1:50" ht="15" customHeight="1">
      <c r="A60" s="138"/>
      <c r="B60" s="139"/>
      <c r="C60" s="139"/>
      <c r="D60" s="139"/>
      <c r="E60" s="139"/>
      <c r="F60" s="139"/>
      <c r="G60" s="139"/>
      <c r="H60" s="133"/>
      <c r="I60" s="130"/>
      <c r="J60" s="150" t="s">
        <v>71</v>
      </c>
      <c r="K60" s="151"/>
      <c r="L60" s="151"/>
      <c r="M60" s="151"/>
      <c r="N60" s="151"/>
      <c r="O60" s="151"/>
      <c r="P60" s="151"/>
      <c r="Q60" s="152"/>
      <c r="R60" s="147">
        <v>40</v>
      </c>
      <c r="S60" s="148"/>
      <c r="T60" s="149"/>
      <c r="U60" s="147"/>
      <c r="V60" s="148"/>
      <c r="W60" s="149"/>
      <c r="X60" s="147">
        <f>R60*U60</f>
        <v>0</v>
      </c>
      <c r="Y60" s="148"/>
      <c r="Z60" s="148"/>
      <c r="AA60" s="148"/>
      <c r="AB60" s="149"/>
      <c r="AC60" s="150" t="s">
        <v>59</v>
      </c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2"/>
    </row>
    <row r="61" spans="1:50" ht="15" customHeight="1">
      <c r="A61" s="94" t="s">
        <v>16</v>
      </c>
      <c r="B61" s="95"/>
      <c r="C61" s="95"/>
      <c r="D61" s="95"/>
      <c r="E61" s="95"/>
      <c r="F61" s="95"/>
      <c r="G61" s="95"/>
      <c r="H61" s="210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6"/>
      <c r="U61" s="211">
        <f>SUM(X19:AB60)</f>
        <v>0</v>
      </c>
      <c r="V61" s="212"/>
      <c r="W61" s="212"/>
      <c r="X61" s="212"/>
      <c r="Y61" s="212"/>
      <c r="Z61" s="212"/>
      <c r="AA61" s="212"/>
      <c r="AB61" s="213"/>
      <c r="AC61" s="168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70"/>
    </row>
    <row r="62" spans="1:50" s="26" customFormat="1" ht="15" customHeight="1">
      <c r="A62" s="219" t="s">
        <v>145</v>
      </c>
      <c r="B62" s="220"/>
      <c r="C62" s="220"/>
      <c r="D62" s="220"/>
      <c r="E62" s="220"/>
      <c r="F62" s="220"/>
      <c r="G62" s="221"/>
      <c r="H62" s="217" t="s">
        <v>63</v>
      </c>
      <c r="I62" s="218"/>
      <c r="J62" s="156" t="s">
        <v>72</v>
      </c>
      <c r="K62" s="157"/>
      <c r="L62" s="157"/>
      <c r="M62" s="157"/>
      <c r="N62" s="157"/>
      <c r="O62" s="157"/>
      <c r="P62" s="157"/>
      <c r="Q62" s="158"/>
      <c r="R62" s="153">
        <v>690</v>
      </c>
      <c r="S62" s="154"/>
      <c r="T62" s="155"/>
      <c r="U62" s="153"/>
      <c r="V62" s="154"/>
      <c r="W62" s="155"/>
      <c r="X62" s="153">
        <f t="shared" ref="X62:X71" si="5">R62*U62</f>
        <v>0</v>
      </c>
      <c r="Y62" s="154"/>
      <c r="Z62" s="154"/>
      <c r="AA62" s="154"/>
      <c r="AB62" s="155"/>
      <c r="AC62" s="156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8"/>
    </row>
    <row r="63" spans="1:50" s="26" customFormat="1" ht="15" customHeight="1">
      <c r="A63" s="222"/>
      <c r="B63" s="223"/>
      <c r="C63" s="223"/>
      <c r="D63" s="223"/>
      <c r="E63" s="223"/>
      <c r="F63" s="223"/>
      <c r="G63" s="224"/>
      <c r="H63" s="206"/>
      <c r="I63" s="207"/>
      <c r="J63" s="156" t="s">
        <v>73</v>
      </c>
      <c r="K63" s="157"/>
      <c r="L63" s="157"/>
      <c r="M63" s="157"/>
      <c r="N63" s="157"/>
      <c r="O63" s="157"/>
      <c r="P63" s="157"/>
      <c r="Q63" s="158"/>
      <c r="R63" s="153">
        <v>590</v>
      </c>
      <c r="S63" s="154"/>
      <c r="T63" s="155"/>
      <c r="U63" s="153"/>
      <c r="V63" s="154"/>
      <c r="W63" s="155"/>
      <c r="X63" s="153">
        <f t="shared" si="5"/>
        <v>0</v>
      </c>
      <c r="Y63" s="154"/>
      <c r="Z63" s="154"/>
      <c r="AA63" s="154"/>
      <c r="AB63" s="155"/>
      <c r="AC63" s="156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8"/>
    </row>
    <row r="64" spans="1:50" s="26" customFormat="1" ht="15" customHeight="1">
      <c r="A64" s="39"/>
      <c r="B64" s="40"/>
      <c r="C64" s="40"/>
      <c r="D64" s="40"/>
      <c r="E64" s="40"/>
      <c r="F64" s="40"/>
      <c r="G64" s="41"/>
      <c r="H64" s="206"/>
      <c r="I64" s="207"/>
      <c r="J64" s="156" t="s">
        <v>137</v>
      </c>
      <c r="K64" s="157"/>
      <c r="L64" s="157"/>
      <c r="M64" s="157"/>
      <c r="N64" s="157"/>
      <c r="O64" s="157"/>
      <c r="P64" s="157"/>
      <c r="Q64" s="158"/>
      <c r="R64" s="153">
        <v>460</v>
      </c>
      <c r="S64" s="154"/>
      <c r="T64" s="155"/>
      <c r="U64" s="153"/>
      <c r="V64" s="154"/>
      <c r="W64" s="155"/>
      <c r="X64" s="153">
        <f t="shared" si="5"/>
        <v>0</v>
      </c>
      <c r="Y64" s="154"/>
      <c r="Z64" s="154"/>
      <c r="AA64" s="154"/>
      <c r="AB64" s="155"/>
      <c r="AC64" s="156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8"/>
    </row>
    <row r="65" spans="1:50" s="26" customFormat="1" ht="15" customHeight="1">
      <c r="A65" s="225" t="s">
        <v>130</v>
      </c>
      <c r="B65" s="226"/>
      <c r="C65" s="226"/>
      <c r="D65" s="226"/>
      <c r="E65" s="226"/>
      <c r="F65" s="226"/>
      <c r="G65" s="227"/>
      <c r="H65" s="217" t="s">
        <v>64</v>
      </c>
      <c r="I65" s="218"/>
      <c r="J65" s="156" t="s">
        <v>72</v>
      </c>
      <c r="K65" s="157"/>
      <c r="L65" s="157"/>
      <c r="M65" s="157"/>
      <c r="N65" s="157"/>
      <c r="O65" s="157"/>
      <c r="P65" s="157"/>
      <c r="Q65" s="158"/>
      <c r="R65" s="153">
        <v>840</v>
      </c>
      <c r="S65" s="154"/>
      <c r="T65" s="155"/>
      <c r="U65" s="153"/>
      <c r="V65" s="154"/>
      <c r="W65" s="155"/>
      <c r="X65" s="153">
        <f t="shared" si="5"/>
        <v>0</v>
      </c>
      <c r="Y65" s="154"/>
      <c r="Z65" s="154"/>
      <c r="AA65" s="154"/>
      <c r="AB65" s="155"/>
      <c r="AC65" s="214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6"/>
    </row>
    <row r="66" spans="1:50" s="26" customFormat="1" ht="15" customHeight="1">
      <c r="A66" s="225"/>
      <c r="B66" s="226"/>
      <c r="C66" s="226"/>
      <c r="D66" s="226"/>
      <c r="E66" s="226"/>
      <c r="F66" s="226"/>
      <c r="G66" s="227"/>
      <c r="H66" s="206"/>
      <c r="I66" s="207"/>
      <c r="J66" s="156" t="s">
        <v>73</v>
      </c>
      <c r="K66" s="157"/>
      <c r="L66" s="157"/>
      <c r="M66" s="157"/>
      <c r="N66" s="157"/>
      <c r="O66" s="157"/>
      <c r="P66" s="157"/>
      <c r="Q66" s="158"/>
      <c r="R66" s="153">
        <v>720</v>
      </c>
      <c r="S66" s="154"/>
      <c r="T66" s="155"/>
      <c r="U66" s="153"/>
      <c r="V66" s="154"/>
      <c r="W66" s="155"/>
      <c r="X66" s="153">
        <f t="shared" si="5"/>
        <v>0</v>
      </c>
      <c r="Y66" s="154"/>
      <c r="Z66" s="154"/>
      <c r="AA66" s="154"/>
      <c r="AB66" s="155"/>
      <c r="AC66" s="156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8"/>
    </row>
    <row r="67" spans="1:50" s="26" customFormat="1" ht="15" customHeight="1">
      <c r="A67" s="225"/>
      <c r="B67" s="226"/>
      <c r="C67" s="226"/>
      <c r="D67" s="226"/>
      <c r="E67" s="226"/>
      <c r="F67" s="226"/>
      <c r="G67" s="227"/>
      <c r="H67" s="208"/>
      <c r="I67" s="209"/>
      <c r="J67" s="156" t="s">
        <v>137</v>
      </c>
      <c r="K67" s="157"/>
      <c r="L67" s="157"/>
      <c r="M67" s="157"/>
      <c r="N67" s="157"/>
      <c r="O67" s="157"/>
      <c r="P67" s="157"/>
      <c r="Q67" s="158"/>
      <c r="R67" s="153">
        <v>540</v>
      </c>
      <c r="S67" s="154"/>
      <c r="T67" s="155"/>
      <c r="U67" s="153"/>
      <c r="V67" s="154"/>
      <c r="W67" s="155"/>
      <c r="X67" s="153">
        <f t="shared" si="5"/>
        <v>0</v>
      </c>
      <c r="Y67" s="154"/>
      <c r="Z67" s="154"/>
      <c r="AA67" s="154"/>
      <c r="AB67" s="155"/>
      <c r="AC67" s="156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8"/>
    </row>
    <row r="68" spans="1:50" s="26" customFormat="1" ht="15" customHeight="1">
      <c r="A68" s="203"/>
      <c r="B68" s="204"/>
      <c r="C68" s="204"/>
      <c r="D68" s="204"/>
      <c r="E68" s="204"/>
      <c r="F68" s="204"/>
      <c r="G68" s="205"/>
      <c r="H68" s="206" t="s">
        <v>65</v>
      </c>
      <c r="I68" s="207"/>
      <c r="J68" s="156" t="s">
        <v>74</v>
      </c>
      <c r="K68" s="157"/>
      <c r="L68" s="157"/>
      <c r="M68" s="157"/>
      <c r="N68" s="157"/>
      <c r="O68" s="157"/>
      <c r="P68" s="157"/>
      <c r="Q68" s="158"/>
      <c r="R68" s="153">
        <v>940</v>
      </c>
      <c r="S68" s="154"/>
      <c r="T68" s="155"/>
      <c r="U68" s="153"/>
      <c r="V68" s="154"/>
      <c r="W68" s="155"/>
      <c r="X68" s="153">
        <f t="shared" si="5"/>
        <v>0</v>
      </c>
      <c r="Y68" s="154"/>
      <c r="Z68" s="154"/>
      <c r="AA68" s="154"/>
      <c r="AB68" s="155"/>
      <c r="AC68" s="156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8"/>
    </row>
    <row r="69" spans="1:50" s="26" customFormat="1" ht="15" customHeight="1">
      <c r="A69" s="203"/>
      <c r="B69" s="204"/>
      <c r="C69" s="204"/>
      <c r="D69" s="204"/>
      <c r="E69" s="204"/>
      <c r="F69" s="204"/>
      <c r="G69" s="205"/>
      <c r="H69" s="206"/>
      <c r="I69" s="207"/>
      <c r="J69" s="156" t="s">
        <v>73</v>
      </c>
      <c r="K69" s="157"/>
      <c r="L69" s="157"/>
      <c r="M69" s="157"/>
      <c r="N69" s="157"/>
      <c r="O69" s="157"/>
      <c r="P69" s="157"/>
      <c r="Q69" s="158"/>
      <c r="R69" s="153">
        <v>790</v>
      </c>
      <c r="S69" s="154"/>
      <c r="T69" s="155"/>
      <c r="U69" s="153"/>
      <c r="V69" s="154"/>
      <c r="W69" s="155"/>
      <c r="X69" s="153">
        <f t="shared" si="5"/>
        <v>0</v>
      </c>
      <c r="Y69" s="154"/>
      <c r="Z69" s="154"/>
      <c r="AA69" s="154"/>
      <c r="AB69" s="155"/>
      <c r="AC69" s="156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8"/>
    </row>
    <row r="70" spans="1:50" s="26" customFormat="1" ht="15" customHeight="1">
      <c r="A70" s="200"/>
      <c r="B70" s="201"/>
      <c r="C70" s="201"/>
      <c r="D70" s="201"/>
      <c r="E70" s="201"/>
      <c r="F70" s="201"/>
      <c r="G70" s="202"/>
      <c r="H70" s="208"/>
      <c r="I70" s="209"/>
      <c r="J70" s="156" t="s">
        <v>137</v>
      </c>
      <c r="K70" s="157"/>
      <c r="L70" s="157"/>
      <c r="M70" s="157"/>
      <c r="N70" s="157"/>
      <c r="O70" s="157"/>
      <c r="P70" s="157"/>
      <c r="Q70" s="158"/>
      <c r="R70" s="153">
        <v>580</v>
      </c>
      <c r="S70" s="154"/>
      <c r="T70" s="155"/>
      <c r="U70" s="153"/>
      <c r="V70" s="154"/>
      <c r="W70" s="155"/>
      <c r="X70" s="153">
        <f t="shared" si="5"/>
        <v>0</v>
      </c>
      <c r="Y70" s="154"/>
      <c r="Z70" s="154"/>
      <c r="AA70" s="154"/>
      <c r="AB70" s="155"/>
      <c r="AC70" s="156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8"/>
    </row>
    <row r="71" spans="1:50" ht="43.5" customHeight="1">
      <c r="A71" s="283" t="s">
        <v>187</v>
      </c>
      <c r="B71" s="275"/>
      <c r="C71" s="275"/>
      <c r="D71" s="275"/>
      <c r="E71" s="275"/>
      <c r="F71" s="275"/>
      <c r="G71" s="275"/>
      <c r="H71" s="275"/>
      <c r="I71" s="276"/>
      <c r="J71" s="277" t="s">
        <v>186</v>
      </c>
      <c r="K71" s="278"/>
      <c r="L71" s="278"/>
      <c r="M71" s="278"/>
      <c r="N71" s="278"/>
      <c r="O71" s="278"/>
      <c r="P71" s="278"/>
      <c r="Q71" s="279"/>
      <c r="R71" s="280">
        <v>3500</v>
      </c>
      <c r="S71" s="281"/>
      <c r="T71" s="282"/>
      <c r="U71" s="280"/>
      <c r="V71" s="281"/>
      <c r="W71" s="282"/>
      <c r="X71" s="280">
        <f t="shared" si="5"/>
        <v>0</v>
      </c>
      <c r="Y71" s="281"/>
      <c r="Z71" s="281"/>
      <c r="AA71" s="281"/>
      <c r="AB71" s="282"/>
      <c r="AC71" s="277"/>
      <c r="AD71" s="278"/>
      <c r="AE71" s="278"/>
      <c r="AF71" s="278"/>
      <c r="AG71" s="278"/>
      <c r="AH71" s="278"/>
      <c r="AI71" s="278"/>
      <c r="AJ71" s="278"/>
      <c r="AK71" s="278"/>
      <c r="AL71" s="278"/>
      <c r="AM71" s="278"/>
      <c r="AN71" s="278"/>
      <c r="AO71" s="278"/>
      <c r="AP71" s="278"/>
      <c r="AQ71" s="278"/>
      <c r="AR71" s="278"/>
      <c r="AS71" s="278"/>
      <c r="AT71" s="278"/>
      <c r="AU71" s="278"/>
      <c r="AV71" s="278"/>
      <c r="AW71" s="278"/>
      <c r="AX71" s="279"/>
    </row>
    <row r="72" spans="1:50" ht="15" customHeight="1">
      <c r="A72" s="119" t="s">
        <v>66</v>
      </c>
      <c r="B72" s="120"/>
      <c r="C72" s="120"/>
      <c r="D72" s="120"/>
      <c r="E72" s="120"/>
      <c r="F72" s="120"/>
      <c r="G72" s="121"/>
      <c r="H72" s="192" t="s">
        <v>63</v>
      </c>
      <c r="I72" s="193"/>
      <c r="J72" s="159" t="s">
        <v>75</v>
      </c>
      <c r="K72" s="160"/>
      <c r="L72" s="160"/>
      <c r="M72" s="160"/>
      <c r="N72" s="160"/>
      <c r="O72" s="160"/>
      <c r="P72" s="160"/>
      <c r="Q72" s="161"/>
      <c r="R72" s="153">
        <v>450</v>
      </c>
      <c r="S72" s="154"/>
      <c r="T72" s="155"/>
      <c r="U72" s="153"/>
      <c r="V72" s="154"/>
      <c r="W72" s="155"/>
      <c r="X72" s="153">
        <f t="shared" ref="X72:X76" si="6">R72*U72</f>
        <v>0</v>
      </c>
      <c r="Y72" s="154"/>
      <c r="Z72" s="154"/>
      <c r="AA72" s="154"/>
      <c r="AB72" s="155"/>
      <c r="AC72" s="159" t="s">
        <v>188</v>
      </c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1"/>
    </row>
    <row r="73" spans="1:50" ht="15" customHeight="1">
      <c r="A73" s="189" t="s">
        <v>118</v>
      </c>
      <c r="B73" s="190"/>
      <c r="C73" s="190"/>
      <c r="D73" s="190"/>
      <c r="E73" s="190"/>
      <c r="F73" s="190"/>
      <c r="G73" s="191"/>
      <c r="H73" s="192"/>
      <c r="I73" s="193"/>
      <c r="J73" s="159" t="s">
        <v>76</v>
      </c>
      <c r="K73" s="160"/>
      <c r="L73" s="160"/>
      <c r="M73" s="160"/>
      <c r="N73" s="160"/>
      <c r="O73" s="160"/>
      <c r="P73" s="160"/>
      <c r="Q73" s="161"/>
      <c r="R73" s="153">
        <v>450</v>
      </c>
      <c r="S73" s="154"/>
      <c r="T73" s="155"/>
      <c r="U73" s="153"/>
      <c r="V73" s="154"/>
      <c r="W73" s="155"/>
      <c r="X73" s="153">
        <f t="shared" si="6"/>
        <v>0</v>
      </c>
      <c r="Y73" s="154"/>
      <c r="Z73" s="154"/>
      <c r="AA73" s="154"/>
      <c r="AB73" s="155"/>
      <c r="AC73" s="159" t="s">
        <v>111</v>
      </c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1"/>
    </row>
    <row r="74" spans="1:50" ht="15.75" customHeight="1">
      <c r="A74" s="189" t="s">
        <v>119</v>
      </c>
      <c r="B74" s="190"/>
      <c r="C74" s="190"/>
      <c r="D74" s="190"/>
      <c r="E74" s="190"/>
      <c r="F74" s="190"/>
      <c r="G74" s="191"/>
      <c r="H74" s="192" t="s">
        <v>120</v>
      </c>
      <c r="I74" s="193"/>
      <c r="J74" s="159" t="s">
        <v>104</v>
      </c>
      <c r="K74" s="160"/>
      <c r="L74" s="160"/>
      <c r="M74" s="160"/>
      <c r="N74" s="160"/>
      <c r="O74" s="160"/>
      <c r="P74" s="160"/>
      <c r="Q74" s="161"/>
      <c r="R74" s="153">
        <v>500</v>
      </c>
      <c r="S74" s="154"/>
      <c r="T74" s="155"/>
      <c r="U74" s="153"/>
      <c r="V74" s="154"/>
      <c r="W74" s="155"/>
      <c r="X74" s="153">
        <f t="shared" si="6"/>
        <v>0</v>
      </c>
      <c r="Y74" s="154"/>
      <c r="Z74" s="154"/>
      <c r="AA74" s="154"/>
      <c r="AB74" s="155"/>
      <c r="AC74" s="159" t="s">
        <v>112</v>
      </c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1"/>
    </row>
    <row r="75" spans="1:50" ht="15" customHeight="1">
      <c r="A75" s="194" t="s">
        <v>146</v>
      </c>
      <c r="B75" s="195"/>
      <c r="C75" s="195"/>
      <c r="D75" s="195"/>
      <c r="E75" s="195"/>
      <c r="F75" s="195"/>
      <c r="G75" s="196"/>
      <c r="H75" s="192"/>
      <c r="I75" s="193"/>
      <c r="J75" s="159" t="s">
        <v>117</v>
      </c>
      <c r="K75" s="160"/>
      <c r="L75" s="160"/>
      <c r="M75" s="160"/>
      <c r="N75" s="160"/>
      <c r="O75" s="160"/>
      <c r="P75" s="160"/>
      <c r="Q75" s="161"/>
      <c r="R75" s="153">
        <v>600</v>
      </c>
      <c r="S75" s="154"/>
      <c r="T75" s="155"/>
      <c r="U75" s="153"/>
      <c r="V75" s="154"/>
      <c r="W75" s="155"/>
      <c r="X75" s="153">
        <f t="shared" si="6"/>
        <v>0</v>
      </c>
      <c r="Y75" s="154"/>
      <c r="Z75" s="154"/>
      <c r="AA75" s="154"/>
      <c r="AB75" s="155"/>
      <c r="AC75" s="159" t="s">
        <v>113</v>
      </c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1"/>
    </row>
    <row r="76" spans="1:50" ht="29.45" customHeight="1">
      <c r="A76" s="197"/>
      <c r="B76" s="198"/>
      <c r="C76" s="198"/>
      <c r="D76" s="198"/>
      <c r="E76" s="198"/>
      <c r="F76" s="198"/>
      <c r="G76" s="199"/>
      <c r="H76" s="192"/>
      <c r="I76" s="193"/>
      <c r="J76" s="159" t="s">
        <v>77</v>
      </c>
      <c r="K76" s="160"/>
      <c r="L76" s="160"/>
      <c r="M76" s="160"/>
      <c r="N76" s="160"/>
      <c r="O76" s="160"/>
      <c r="P76" s="160"/>
      <c r="Q76" s="161"/>
      <c r="R76" s="153">
        <v>500</v>
      </c>
      <c r="S76" s="154"/>
      <c r="T76" s="155"/>
      <c r="U76" s="153"/>
      <c r="V76" s="154"/>
      <c r="W76" s="155"/>
      <c r="X76" s="153">
        <f t="shared" si="6"/>
        <v>0</v>
      </c>
      <c r="Y76" s="154"/>
      <c r="Z76" s="154"/>
      <c r="AA76" s="154"/>
      <c r="AB76" s="155"/>
      <c r="AC76" s="159" t="s">
        <v>131</v>
      </c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1"/>
    </row>
    <row r="77" spans="1:50" ht="15" customHeight="1">
      <c r="A77" s="180" t="s">
        <v>147</v>
      </c>
      <c r="B77" s="181"/>
      <c r="C77" s="181"/>
      <c r="D77" s="181"/>
      <c r="E77" s="181"/>
      <c r="F77" s="181"/>
      <c r="G77" s="181"/>
      <c r="H77" s="181"/>
      <c r="I77" s="182"/>
      <c r="J77" s="159" t="s">
        <v>78</v>
      </c>
      <c r="K77" s="160"/>
      <c r="L77" s="160"/>
      <c r="M77" s="160"/>
      <c r="N77" s="160"/>
      <c r="O77" s="160"/>
      <c r="P77" s="160"/>
      <c r="Q77" s="161"/>
      <c r="R77" s="153">
        <v>3000</v>
      </c>
      <c r="S77" s="154"/>
      <c r="T77" s="155"/>
      <c r="U77" s="153"/>
      <c r="V77" s="154"/>
      <c r="W77" s="155"/>
      <c r="X77" s="153">
        <f t="shared" ref="X77" si="7">R77*U77</f>
        <v>0</v>
      </c>
      <c r="Y77" s="154"/>
      <c r="Z77" s="154"/>
      <c r="AA77" s="154"/>
      <c r="AB77" s="155"/>
      <c r="AC77" s="162" t="s">
        <v>116</v>
      </c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4"/>
    </row>
    <row r="78" spans="1:50" ht="15" customHeight="1">
      <c r="A78" s="183"/>
      <c r="B78" s="184"/>
      <c r="C78" s="184"/>
      <c r="D78" s="184"/>
      <c r="E78" s="184"/>
      <c r="F78" s="184"/>
      <c r="G78" s="184"/>
      <c r="H78" s="184"/>
      <c r="I78" s="185"/>
      <c r="J78" s="159" t="s">
        <v>79</v>
      </c>
      <c r="K78" s="160"/>
      <c r="L78" s="160"/>
      <c r="M78" s="160"/>
      <c r="N78" s="160"/>
      <c r="O78" s="160"/>
      <c r="P78" s="160"/>
      <c r="Q78" s="161"/>
      <c r="R78" s="165">
        <v>600</v>
      </c>
      <c r="S78" s="166"/>
      <c r="T78" s="167"/>
      <c r="U78" s="165"/>
      <c r="V78" s="166"/>
      <c r="W78" s="167"/>
      <c r="X78" s="153">
        <f t="shared" ref="X78:X87" si="8">R78*U78</f>
        <v>0</v>
      </c>
      <c r="Y78" s="154"/>
      <c r="Z78" s="154"/>
      <c r="AA78" s="154"/>
      <c r="AB78" s="155"/>
      <c r="AC78" s="162" t="s">
        <v>189</v>
      </c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4"/>
    </row>
    <row r="79" spans="1:50" ht="15" customHeight="1">
      <c r="A79" s="183"/>
      <c r="B79" s="184"/>
      <c r="C79" s="184"/>
      <c r="D79" s="184"/>
      <c r="E79" s="184"/>
      <c r="F79" s="184"/>
      <c r="G79" s="184"/>
      <c r="H79" s="184"/>
      <c r="I79" s="185"/>
      <c r="J79" s="159" t="s">
        <v>142</v>
      </c>
      <c r="K79" s="160"/>
      <c r="L79" s="160"/>
      <c r="M79" s="160"/>
      <c r="N79" s="160"/>
      <c r="O79" s="160"/>
      <c r="P79" s="160"/>
      <c r="Q79" s="161"/>
      <c r="R79" s="165">
        <v>3300</v>
      </c>
      <c r="S79" s="166"/>
      <c r="T79" s="167"/>
      <c r="U79" s="165"/>
      <c r="V79" s="166"/>
      <c r="W79" s="167"/>
      <c r="X79" s="153">
        <f t="shared" si="8"/>
        <v>0</v>
      </c>
      <c r="Y79" s="154"/>
      <c r="Z79" s="154"/>
      <c r="AA79" s="154"/>
      <c r="AB79" s="155"/>
      <c r="AC79" s="162" t="s">
        <v>138</v>
      </c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4"/>
    </row>
    <row r="80" spans="1:50" ht="15" customHeight="1">
      <c r="A80" s="183"/>
      <c r="B80" s="184"/>
      <c r="C80" s="184"/>
      <c r="D80" s="184"/>
      <c r="E80" s="184"/>
      <c r="F80" s="184"/>
      <c r="G80" s="184"/>
      <c r="H80" s="184"/>
      <c r="I80" s="185"/>
      <c r="J80" s="159" t="s">
        <v>80</v>
      </c>
      <c r="K80" s="160"/>
      <c r="L80" s="160"/>
      <c r="M80" s="160"/>
      <c r="N80" s="160"/>
      <c r="O80" s="160"/>
      <c r="P80" s="160"/>
      <c r="Q80" s="161"/>
      <c r="R80" s="165">
        <v>280</v>
      </c>
      <c r="S80" s="166"/>
      <c r="T80" s="167"/>
      <c r="U80" s="165"/>
      <c r="V80" s="166"/>
      <c r="W80" s="167"/>
      <c r="X80" s="153">
        <f t="shared" si="8"/>
        <v>0</v>
      </c>
      <c r="Y80" s="154"/>
      <c r="Z80" s="154"/>
      <c r="AA80" s="154"/>
      <c r="AB80" s="155"/>
      <c r="AC80" s="162" t="s">
        <v>190</v>
      </c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4"/>
    </row>
    <row r="81" spans="1:50" ht="15" customHeight="1">
      <c r="A81" s="183"/>
      <c r="B81" s="184"/>
      <c r="C81" s="184"/>
      <c r="D81" s="184"/>
      <c r="E81" s="184"/>
      <c r="F81" s="184"/>
      <c r="G81" s="184"/>
      <c r="H81" s="184"/>
      <c r="I81" s="185"/>
      <c r="J81" s="159" t="s">
        <v>105</v>
      </c>
      <c r="K81" s="160"/>
      <c r="L81" s="160"/>
      <c r="M81" s="160"/>
      <c r="N81" s="160"/>
      <c r="O81" s="160"/>
      <c r="P81" s="160"/>
      <c r="Q81" s="161"/>
      <c r="R81" s="165">
        <v>420</v>
      </c>
      <c r="S81" s="166"/>
      <c r="T81" s="167"/>
      <c r="U81" s="165"/>
      <c r="V81" s="166"/>
      <c r="W81" s="167"/>
      <c r="X81" s="153">
        <f>R81*U81</f>
        <v>0</v>
      </c>
      <c r="Y81" s="154"/>
      <c r="Z81" s="154"/>
      <c r="AA81" s="154"/>
      <c r="AB81" s="155"/>
      <c r="AC81" s="162" t="s">
        <v>191</v>
      </c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4"/>
    </row>
    <row r="82" spans="1:50" ht="15" customHeight="1">
      <c r="A82" s="183"/>
      <c r="B82" s="184"/>
      <c r="C82" s="184"/>
      <c r="D82" s="184"/>
      <c r="E82" s="184"/>
      <c r="F82" s="184"/>
      <c r="G82" s="184"/>
      <c r="H82" s="184"/>
      <c r="I82" s="185"/>
      <c r="J82" s="159" t="s">
        <v>81</v>
      </c>
      <c r="K82" s="160"/>
      <c r="L82" s="160"/>
      <c r="M82" s="160"/>
      <c r="N82" s="160"/>
      <c r="O82" s="160"/>
      <c r="P82" s="160"/>
      <c r="Q82" s="161"/>
      <c r="R82" s="165">
        <v>160</v>
      </c>
      <c r="S82" s="166"/>
      <c r="T82" s="167"/>
      <c r="U82" s="165"/>
      <c r="V82" s="166"/>
      <c r="W82" s="167"/>
      <c r="X82" s="153">
        <f t="shared" si="8"/>
        <v>0</v>
      </c>
      <c r="Y82" s="154"/>
      <c r="Z82" s="154"/>
      <c r="AA82" s="154"/>
      <c r="AB82" s="155"/>
      <c r="AC82" s="159" t="s">
        <v>141</v>
      </c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1"/>
    </row>
    <row r="83" spans="1:50" ht="15" customHeight="1">
      <c r="A83" s="183"/>
      <c r="B83" s="184"/>
      <c r="C83" s="184"/>
      <c r="D83" s="184"/>
      <c r="E83" s="184"/>
      <c r="F83" s="184"/>
      <c r="G83" s="184"/>
      <c r="H83" s="184"/>
      <c r="I83" s="185"/>
      <c r="J83" s="159" t="s">
        <v>81</v>
      </c>
      <c r="K83" s="160"/>
      <c r="L83" s="160"/>
      <c r="M83" s="160"/>
      <c r="N83" s="160"/>
      <c r="O83" s="160"/>
      <c r="P83" s="160"/>
      <c r="Q83" s="161"/>
      <c r="R83" s="165">
        <v>140</v>
      </c>
      <c r="S83" s="166"/>
      <c r="T83" s="167"/>
      <c r="U83" s="165"/>
      <c r="V83" s="166"/>
      <c r="W83" s="167"/>
      <c r="X83" s="153">
        <f t="shared" ref="X83" si="9">R83*U83</f>
        <v>0</v>
      </c>
      <c r="Y83" s="154"/>
      <c r="Z83" s="154"/>
      <c r="AA83" s="154"/>
      <c r="AB83" s="155"/>
      <c r="AC83" s="73" t="s">
        <v>192</v>
      </c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5"/>
    </row>
    <row r="84" spans="1:50" ht="15" customHeight="1">
      <c r="A84" s="183"/>
      <c r="B84" s="184"/>
      <c r="C84" s="184"/>
      <c r="D84" s="184"/>
      <c r="E84" s="184"/>
      <c r="F84" s="184"/>
      <c r="G84" s="184"/>
      <c r="H84" s="184"/>
      <c r="I84" s="185"/>
      <c r="J84" s="159" t="s">
        <v>82</v>
      </c>
      <c r="K84" s="160"/>
      <c r="L84" s="160"/>
      <c r="M84" s="160"/>
      <c r="N84" s="160"/>
      <c r="O84" s="160"/>
      <c r="P84" s="160"/>
      <c r="Q84" s="161"/>
      <c r="R84" s="165">
        <v>350</v>
      </c>
      <c r="S84" s="166"/>
      <c r="T84" s="167"/>
      <c r="U84" s="165"/>
      <c r="V84" s="166"/>
      <c r="W84" s="167"/>
      <c r="X84" s="153">
        <f t="shared" si="8"/>
        <v>0</v>
      </c>
      <c r="Y84" s="154"/>
      <c r="Z84" s="154"/>
      <c r="AA84" s="154"/>
      <c r="AB84" s="155"/>
      <c r="AC84" s="156" t="s">
        <v>132</v>
      </c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8"/>
    </row>
    <row r="85" spans="1:50" ht="15" customHeight="1">
      <c r="A85" s="183"/>
      <c r="B85" s="184"/>
      <c r="C85" s="184"/>
      <c r="D85" s="184"/>
      <c r="E85" s="184"/>
      <c r="F85" s="184"/>
      <c r="G85" s="184"/>
      <c r="H85" s="184"/>
      <c r="I85" s="185"/>
      <c r="J85" s="159" t="s">
        <v>83</v>
      </c>
      <c r="K85" s="160"/>
      <c r="L85" s="160"/>
      <c r="M85" s="160"/>
      <c r="N85" s="160"/>
      <c r="O85" s="160"/>
      <c r="P85" s="160"/>
      <c r="Q85" s="161"/>
      <c r="R85" s="165">
        <v>350</v>
      </c>
      <c r="S85" s="166"/>
      <c r="T85" s="167"/>
      <c r="U85" s="165"/>
      <c r="V85" s="166"/>
      <c r="W85" s="167"/>
      <c r="X85" s="153">
        <f t="shared" si="8"/>
        <v>0</v>
      </c>
      <c r="Y85" s="154"/>
      <c r="Z85" s="154"/>
      <c r="AA85" s="154"/>
      <c r="AB85" s="155"/>
      <c r="AC85" s="156" t="s">
        <v>132</v>
      </c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8"/>
    </row>
    <row r="86" spans="1:50" ht="15" customHeight="1">
      <c r="A86" s="183"/>
      <c r="B86" s="184"/>
      <c r="C86" s="184"/>
      <c r="D86" s="184"/>
      <c r="E86" s="184"/>
      <c r="F86" s="184"/>
      <c r="G86" s="184"/>
      <c r="H86" s="184"/>
      <c r="I86" s="185"/>
      <c r="J86" s="159" t="s">
        <v>84</v>
      </c>
      <c r="K86" s="160"/>
      <c r="L86" s="160"/>
      <c r="M86" s="160"/>
      <c r="N86" s="160"/>
      <c r="O86" s="160"/>
      <c r="P86" s="160"/>
      <c r="Q86" s="161"/>
      <c r="R86" s="165">
        <v>140</v>
      </c>
      <c r="S86" s="166"/>
      <c r="T86" s="167"/>
      <c r="U86" s="165"/>
      <c r="V86" s="166"/>
      <c r="W86" s="167"/>
      <c r="X86" s="153">
        <f t="shared" si="8"/>
        <v>0</v>
      </c>
      <c r="Y86" s="154"/>
      <c r="Z86" s="154"/>
      <c r="AA86" s="154"/>
      <c r="AB86" s="155"/>
      <c r="AC86" s="159" t="s">
        <v>85</v>
      </c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1"/>
    </row>
    <row r="87" spans="1:50" ht="15" customHeight="1">
      <c r="A87" s="183"/>
      <c r="B87" s="184"/>
      <c r="C87" s="184"/>
      <c r="D87" s="184"/>
      <c r="E87" s="184"/>
      <c r="F87" s="184"/>
      <c r="G87" s="184"/>
      <c r="H87" s="184"/>
      <c r="I87" s="185"/>
      <c r="J87" s="159" t="s">
        <v>86</v>
      </c>
      <c r="K87" s="160"/>
      <c r="L87" s="160"/>
      <c r="M87" s="160"/>
      <c r="N87" s="160"/>
      <c r="O87" s="160"/>
      <c r="P87" s="160"/>
      <c r="Q87" s="161"/>
      <c r="R87" s="165">
        <v>180</v>
      </c>
      <c r="S87" s="166"/>
      <c r="T87" s="167"/>
      <c r="U87" s="165"/>
      <c r="V87" s="166"/>
      <c r="W87" s="167"/>
      <c r="X87" s="153">
        <f t="shared" si="8"/>
        <v>0</v>
      </c>
      <c r="Y87" s="154"/>
      <c r="Z87" s="154"/>
      <c r="AA87" s="154"/>
      <c r="AB87" s="155"/>
      <c r="AC87" s="159" t="s">
        <v>87</v>
      </c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1"/>
    </row>
    <row r="88" spans="1:50" ht="15" customHeight="1">
      <c r="A88" s="183"/>
      <c r="B88" s="184"/>
      <c r="C88" s="184"/>
      <c r="D88" s="184"/>
      <c r="E88" s="184"/>
      <c r="F88" s="184"/>
      <c r="G88" s="184"/>
      <c r="H88" s="184"/>
      <c r="I88" s="185"/>
      <c r="J88" s="159" t="s">
        <v>88</v>
      </c>
      <c r="K88" s="160"/>
      <c r="L88" s="160"/>
      <c r="M88" s="160"/>
      <c r="N88" s="160"/>
      <c r="O88" s="160"/>
      <c r="P88" s="160"/>
      <c r="Q88" s="161"/>
      <c r="R88" s="171" t="s">
        <v>67</v>
      </c>
      <c r="S88" s="172"/>
      <c r="T88" s="173"/>
      <c r="U88" s="165"/>
      <c r="V88" s="166"/>
      <c r="W88" s="167"/>
      <c r="X88" s="153">
        <v>0</v>
      </c>
      <c r="Y88" s="154"/>
      <c r="Z88" s="154"/>
      <c r="AA88" s="154"/>
      <c r="AB88" s="155"/>
      <c r="AC88" s="159" t="s">
        <v>89</v>
      </c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1"/>
    </row>
    <row r="89" spans="1:50" ht="15" customHeight="1">
      <c r="A89" s="183"/>
      <c r="B89" s="184"/>
      <c r="C89" s="184"/>
      <c r="D89" s="184"/>
      <c r="E89" s="184"/>
      <c r="F89" s="184"/>
      <c r="G89" s="184"/>
      <c r="H89" s="184"/>
      <c r="I89" s="185"/>
      <c r="J89" s="159" t="s">
        <v>90</v>
      </c>
      <c r="K89" s="160"/>
      <c r="L89" s="160"/>
      <c r="M89" s="160"/>
      <c r="N89" s="160"/>
      <c r="O89" s="160"/>
      <c r="P89" s="160"/>
      <c r="Q89" s="161"/>
      <c r="R89" s="165">
        <v>130</v>
      </c>
      <c r="S89" s="166"/>
      <c r="T89" s="167"/>
      <c r="U89" s="165"/>
      <c r="V89" s="166"/>
      <c r="W89" s="167"/>
      <c r="X89" s="153">
        <f>R89*U89</f>
        <v>0</v>
      </c>
      <c r="Y89" s="154"/>
      <c r="Z89" s="154"/>
      <c r="AA89" s="154"/>
      <c r="AB89" s="155"/>
      <c r="AC89" s="159" t="s">
        <v>106</v>
      </c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1"/>
    </row>
    <row r="90" spans="1:50" ht="15" customHeight="1">
      <c r="A90" s="186"/>
      <c r="B90" s="187"/>
      <c r="C90" s="187"/>
      <c r="D90" s="187"/>
      <c r="E90" s="187"/>
      <c r="F90" s="187"/>
      <c r="G90" s="187"/>
      <c r="H90" s="187"/>
      <c r="I90" s="188"/>
      <c r="J90" s="159" t="s">
        <v>91</v>
      </c>
      <c r="K90" s="160"/>
      <c r="L90" s="160"/>
      <c r="M90" s="160"/>
      <c r="N90" s="160"/>
      <c r="O90" s="160"/>
      <c r="P90" s="160"/>
      <c r="Q90" s="161"/>
      <c r="R90" s="171" t="s">
        <v>68</v>
      </c>
      <c r="S90" s="172"/>
      <c r="T90" s="173"/>
      <c r="U90" s="165"/>
      <c r="V90" s="166"/>
      <c r="W90" s="167"/>
      <c r="X90" s="153">
        <v>0</v>
      </c>
      <c r="Y90" s="154"/>
      <c r="Z90" s="154"/>
      <c r="AA90" s="154"/>
      <c r="AB90" s="155"/>
      <c r="AC90" s="159" t="s">
        <v>92</v>
      </c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1"/>
    </row>
    <row r="91" spans="1:50" ht="15" customHeight="1">
      <c r="A91" s="174" t="s">
        <v>16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6"/>
      <c r="U91" s="177">
        <f>SUM(X62:AB90)</f>
        <v>0</v>
      </c>
      <c r="V91" s="178"/>
      <c r="W91" s="178"/>
      <c r="X91" s="178"/>
      <c r="Y91" s="178"/>
      <c r="Z91" s="178"/>
      <c r="AA91" s="178"/>
      <c r="AB91" s="179"/>
      <c r="AC91" s="168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70"/>
    </row>
    <row r="92" spans="1:50" ht="15" customHeight="1"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</sheetData>
  <protectedRanges>
    <protectedRange sqref="E16:E17 C16:C17 G16:H17 C26" name="範囲3"/>
    <protectedRange sqref="B16:B17" name="範囲1"/>
  </protectedRanges>
  <mergeCells count="447">
    <mergeCell ref="X15:AB15"/>
    <mergeCell ref="A71:I71"/>
    <mergeCell ref="J71:Q71"/>
    <mergeCell ref="R71:T71"/>
    <mergeCell ref="U71:W71"/>
    <mergeCell ref="X71:AB71"/>
    <mergeCell ref="AC71:AX71"/>
    <mergeCell ref="X18:AB18"/>
    <mergeCell ref="AC18:AX18"/>
    <mergeCell ref="X34:AB34"/>
    <mergeCell ref="X24:AB24"/>
    <mergeCell ref="AC24:AX24"/>
    <mergeCell ref="X25:AB25"/>
    <mergeCell ref="AC25:AX25"/>
    <mergeCell ref="X19:AB19"/>
    <mergeCell ref="A13:K13"/>
    <mergeCell ref="A8:K8"/>
    <mergeCell ref="A7:K7"/>
    <mergeCell ref="T14:W14"/>
    <mergeCell ref="T13:W13"/>
    <mergeCell ref="T8:W8"/>
    <mergeCell ref="A18:Q18"/>
    <mergeCell ref="R18:T18"/>
    <mergeCell ref="U18:W18"/>
    <mergeCell ref="J19:Q19"/>
    <mergeCell ref="R19:T19"/>
    <mergeCell ref="U19:W19"/>
    <mergeCell ref="R30:T30"/>
    <mergeCell ref="U30:W30"/>
    <mergeCell ref="J24:Q24"/>
    <mergeCell ref="R24:T24"/>
    <mergeCell ref="U24:W24"/>
    <mergeCell ref="J25:Q25"/>
    <mergeCell ref="R25:T25"/>
    <mergeCell ref="U25:W25"/>
    <mergeCell ref="AO2:AQ3"/>
    <mergeCell ref="AR2:AX3"/>
    <mergeCell ref="X7:AB7"/>
    <mergeCell ref="X8:AB8"/>
    <mergeCell ref="X13:AB13"/>
    <mergeCell ref="X14:AB14"/>
    <mergeCell ref="AC7:AX7"/>
    <mergeCell ref="X12:AB12"/>
    <mergeCell ref="X9:AB9"/>
    <mergeCell ref="X10:AB10"/>
    <mergeCell ref="X11:AB11"/>
    <mergeCell ref="AC19:AX19"/>
    <mergeCell ref="X23:AB23"/>
    <mergeCell ref="AC23:AX23"/>
    <mergeCell ref="X21:AB21"/>
    <mergeCell ref="AC21:AX21"/>
    <mergeCell ref="X22:AB22"/>
    <mergeCell ref="AC22:AX22"/>
    <mergeCell ref="J22:Q22"/>
    <mergeCell ref="R22:T22"/>
    <mergeCell ref="U22:W22"/>
    <mergeCell ref="J21:Q21"/>
    <mergeCell ref="R21:T21"/>
    <mergeCell ref="U21:W21"/>
    <mergeCell ref="R23:T23"/>
    <mergeCell ref="U23:W23"/>
    <mergeCell ref="J23:Q23"/>
    <mergeCell ref="J20:Q20"/>
    <mergeCell ref="R20:T20"/>
    <mergeCell ref="X20:AB20"/>
    <mergeCell ref="U20:W20"/>
    <mergeCell ref="AC20:AX20"/>
    <mergeCell ref="J27:Q27"/>
    <mergeCell ref="R27:T27"/>
    <mergeCell ref="R31:T31"/>
    <mergeCell ref="U31:W31"/>
    <mergeCell ref="U27:W27"/>
    <mergeCell ref="X28:AB28"/>
    <mergeCell ref="AC28:AX28"/>
    <mergeCell ref="J28:Q28"/>
    <mergeCell ref="X26:AB26"/>
    <mergeCell ref="AC26:AX26"/>
    <mergeCell ref="R26:T26"/>
    <mergeCell ref="U26:W26"/>
    <mergeCell ref="J26:Q26"/>
    <mergeCell ref="X27:AB27"/>
    <mergeCell ref="AC27:AX27"/>
    <mergeCell ref="R28:T28"/>
    <mergeCell ref="U28:W28"/>
    <mergeCell ref="X31:AB31"/>
    <mergeCell ref="X30:AB30"/>
    <mergeCell ref="R29:T29"/>
    <mergeCell ref="U29:W29"/>
    <mergeCell ref="AC30:AX30"/>
    <mergeCell ref="J29:Q29"/>
    <mergeCell ref="R37:T37"/>
    <mergeCell ref="J35:Q35"/>
    <mergeCell ref="J36:Q36"/>
    <mergeCell ref="J31:Q31"/>
    <mergeCell ref="J38:Q38"/>
    <mergeCell ref="R38:T38"/>
    <mergeCell ref="AC37:AX37"/>
    <mergeCell ref="U37:W37"/>
    <mergeCell ref="X37:AB37"/>
    <mergeCell ref="J37:Q37"/>
    <mergeCell ref="AC31:AX31"/>
    <mergeCell ref="R36:T36"/>
    <mergeCell ref="U36:W36"/>
    <mergeCell ref="R35:T35"/>
    <mergeCell ref="U35:W35"/>
    <mergeCell ref="AC33:AX33"/>
    <mergeCell ref="X32:AB32"/>
    <mergeCell ref="AC32:AX32"/>
    <mergeCell ref="AC36:AX36"/>
    <mergeCell ref="X36:AB36"/>
    <mergeCell ref="AC34:AX34"/>
    <mergeCell ref="X35:AB35"/>
    <mergeCell ref="AC35:AX35"/>
    <mergeCell ref="J34:Q34"/>
    <mergeCell ref="R34:T34"/>
    <mergeCell ref="U34:W34"/>
    <mergeCell ref="J32:Q32"/>
    <mergeCell ref="R32:T32"/>
    <mergeCell ref="U32:W32"/>
    <mergeCell ref="AC29:AX29"/>
    <mergeCell ref="J33:Q33"/>
    <mergeCell ref="R33:T33"/>
    <mergeCell ref="U33:W33"/>
    <mergeCell ref="X33:AB33"/>
    <mergeCell ref="J30:Q30"/>
    <mergeCell ref="X29:AB29"/>
    <mergeCell ref="U38:W38"/>
    <mergeCell ref="X38:AB38"/>
    <mergeCell ref="AC38:AX38"/>
    <mergeCell ref="AC41:AX41"/>
    <mergeCell ref="U41:W41"/>
    <mergeCell ref="X41:AB41"/>
    <mergeCell ref="R41:T41"/>
    <mergeCell ref="J39:Q39"/>
    <mergeCell ref="U39:W39"/>
    <mergeCell ref="X39:AB39"/>
    <mergeCell ref="R39:T39"/>
    <mergeCell ref="AC39:AX39"/>
    <mergeCell ref="J40:Q40"/>
    <mergeCell ref="R40:T40"/>
    <mergeCell ref="J41:Q41"/>
    <mergeCell ref="U40:W40"/>
    <mergeCell ref="AC45:AX45"/>
    <mergeCell ref="U45:W45"/>
    <mergeCell ref="R43:T43"/>
    <mergeCell ref="J45:Q45"/>
    <mergeCell ref="R45:T45"/>
    <mergeCell ref="J43:Q43"/>
    <mergeCell ref="I43:I44"/>
    <mergeCell ref="I40:I42"/>
    <mergeCell ref="J42:Q42"/>
    <mergeCell ref="R42:T42"/>
    <mergeCell ref="X40:AB40"/>
    <mergeCell ref="AC40:AX40"/>
    <mergeCell ref="X45:AB45"/>
    <mergeCell ref="U43:W43"/>
    <mergeCell ref="AC43:AX43"/>
    <mergeCell ref="AC42:AX42"/>
    <mergeCell ref="X42:AB42"/>
    <mergeCell ref="U42:W42"/>
    <mergeCell ref="J44:Q44"/>
    <mergeCell ref="R44:T44"/>
    <mergeCell ref="U44:W44"/>
    <mergeCell ref="X44:AB44"/>
    <mergeCell ref="AC44:AX44"/>
    <mergeCell ref="X43:AB43"/>
    <mergeCell ref="J49:Q49"/>
    <mergeCell ref="R49:T49"/>
    <mergeCell ref="AC47:AX47"/>
    <mergeCell ref="J48:Q48"/>
    <mergeCell ref="R48:T48"/>
    <mergeCell ref="U48:W48"/>
    <mergeCell ref="X48:AB48"/>
    <mergeCell ref="J46:Q46"/>
    <mergeCell ref="R46:T46"/>
    <mergeCell ref="U46:W46"/>
    <mergeCell ref="X46:AB46"/>
    <mergeCell ref="AC46:AX46"/>
    <mergeCell ref="U47:W47"/>
    <mergeCell ref="AC48:AX48"/>
    <mergeCell ref="J47:Q47"/>
    <mergeCell ref="AC49:AX49"/>
    <mergeCell ref="R47:T47"/>
    <mergeCell ref="U49:W49"/>
    <mergeCell ref="X49:AB49"/>
    <mergeCell ref="X47:AB47"/>
    <mergeCell ref="J53:Q53"/>
    <mergeCell ref="R53:T53"/>
    <mergeCell ref="U53:W53"/>
    <mergeCell ref="X53:AB53"/>
    <mergeCell ref="AC53:AX53"/>
    <mergeCell ref="J51:Q51"/>
    <mergeCell ref="R51:T51"/>
    <mergeCell ref="U51:W51"/>
    <mergeCell ref="J50:Q50"/>
    <mergeCell ref="R50:T50"/>
    <mergeCell ref="U50:W50"/>
    <mergeCell ref="X50:AB50"/>
    <mergeCell ref="AC50:AX50"/>
    <mergeCell ref="X52:AB52"/>
    <mergeCell ref="U52:W52"/>
    <mergeCell ref="X51:AB51"/>
    <mergeCell ref="AC51:AX51"/>
    <mergeCell ref="R52:T52"/>
    <mergeCell ref="J52:Q52"/>
    <mergeCell ref="AC52:AX52"/>
    <mergeCell ref="J58:Q58"/>
    <mergeCell ref="X58:AB58"/>
    <mergeCell ref="U58:W58"/>
    <mergeCell ref="AC56:AX56"/>
    <mergeCell ref="X60:AB60"/>
    <mergeCell ref="AC60:AX60"/>
    <mergeCell ref="X54:AB54"/>
    <mergeCell ref="AC54:AX54"/>
    <mergeCell ref="X55:AB55"/>
    <mergeCell ref="AC55:AX55"/>
    <mergeCell ref="AC58:AX58"/>
    <mergeCell ref="X57:AB57"/>
    <mergeCell ref="X59:AB59"/>
    <mergeCell ref="AC59:AX59"/>
    <mergeCell ref="AC57:AX57"/>
    <mergeCell ref="X56:AB56"/>
    <mergeCell ref="J54:Q54"/>
    <mergeCell ref="R54:T54"/>
    <mergeCell ref="U54:W54"/>
    <mergeCell ref="J55:Q55"/>
    <mergeCell ref="R55:T55"/>
    <mergeCell ref="U55:W55"/>
    <mergeCell ref="J63:Q63"/>
    <mergeCell ref="R63:T63"/>
    <mergeCell ref="X64:AB64"/>
    <mergeCell ref="X66:AB66"/>
    <mergeCell ref="U65:W65"/>
    <mergeCell ref="X65:AB65"/>
    <mergeCell ref="R66:T66"/>
    <mergeCell ref="J66:Q66"/>
    <mergeCell ref="R60:T60"/>
    <mergeCell ref="U60:W60"/>
    <mergeCell ref="J62:Q62"/>
    <mergeCell ref="J60:Q60"/>
    <mergeCell ref="R65:T65"/>
    <mergeCell ref="AC61:AX61"/>
    <mergeCell ref="R62:T62"/>
    <mergeCell ref="X62:AB62"/>
    <mergeCell ref="AC62:AX62"/>
    <mergeCell ref="AC64:AX64"/>
    <mergeCell ref="A61:T61"/>
    <mergeCell ref="U61:AB61"/>
    <mergeCell ref="AC65:AX65"/>
    <mergeCell ref="J65:Q65"/>
    <mergeCell ref="X63:AB63"/>
    <mergeCell ref="AC63:AX63"/>
    <mergeCell ref="U64:W64"/>
    <mergeCell ref="H62:I64"/>
    <mergeCell ref="H65:I67"/>
    <mergeCell ref="A62:G63"/>
    <mergeCell ref="A65:G67"/>
    <mergeCell ref="J67:Q67"/>
    <mergeCell ref="R67:T67"/>
    <mergeCell ref="X67:AB67"/>
    <mergeCell ref="AC67:AX67"/>
    <mergeCell ref="U63:W63"/>
    <mergeCell ref="J64:Q64"/>
    <mergeCell ref="R64:T64"/>
    <mergeCell ref="U62:W62"/>
    <mergeCell ref="AC68:AX68"/>
    <mergeCell ref="J68:Q68"/>
    <mergeCell ref="R68:T68"/>
    <mergeCell ref="A70:G70"/>
    <mergeCell ref="J69:Q69"/>
    <mergeCell ref="R69:T69"/>
    <mergeCell ref="U69:W69"/>
    <mergeCell ref="X69:AB69"/>
    <mergeCell ref="AC69:AX69"/>
    <mergeCell ref="A68:G68"/>
    <mergeCell ref="U70:W70"/>
    <mergeCell ref="X70:AB70"/>
    <mergeCell ref="AC70:AX70"/>
    <mergeCell ref="J70:Q70"/>
    <mergeCell ref="R70:T70"/>
    <mergeCell ref="A69:G69"/>
    <mergeCell ref="H68:I70"/>
    <mergeCell ref="A72:G72"/>
    <mergeCell ref="J72:Q72"/>
    <mergeCell ref="R72:T72"/>
    <mergeCell ref="A73:G73"/>
    <mergeCell ref="U73:W73"/>
    <mergeCell ref="X73:AB73"/>
    <mergeCell ref="U72:W72"/>
    <mergeCell ref="X72:AB72"/>
    <mergeCell ref="H72:I73"/>
    <mergeCell ref="A74:G74"/>
    <mergeCell ref="J74:Q74"/>
    <mergeCell ref="R74:T74"/>
    <mergeCell ref="R75:T75"/>
    <mergeCell ref="J75:Q75"/>
    <mergeCell ref="U75:W75"/>
    <mergeCell ref="X75:AB75"/>
    <mergeCell ref="AC75:AX75"/>
    <mergeCell ref="U74:W74"/>
    <mergeCell ref="X74:AB74"/>
    <mergeCell ref="AC74:AX74"/>
    <mergeCell ref="H74:I76"/>
    <mergeCell ref="A75:G76"/>
    <mergeCell ref="J76:Q76"/>
    <mergeCell ref="R76:T76"/>
    <mergeCell ref="U76:W76"/>
    <mergeCell ref="X76:AB76"/>
    <mergeCell ref="AC76:AX76"/>
    <mergeCell ref="J81:Q81"/>
    <mergeCell ref="R81:T81"/>
    <mergeCell ref="U81:W81"/>
    <mergeCell ref="X81:AB81"/>
    <mergeCell ref="AC81:AX81"/>
    <mergeCell ref="J82:Q82"/>
    <mergeCell ref="J84:Q84"/>
    <mergeCell ref="X82:AB82"/>
    <mergeCell ref="AC82:AX82"/>
    <mergeCell ref="X84:AB84"/>
    <mergeCell ref="AC84:AX84"/>
    <mergeCell ref="U84:W84"/>
    <mergeCell ref="R82:T82"/>
    <mergeCell ref="U82:W82"/>
    <mergeCell ref="J83:Q83"/>
    <mergeCell ref="R83:T83"/>
    <mergeCell ref="U83:W83"/>
    <mergeCell ref="X83:AB83"/>
    <mergeCell ref="R90:T90"/>
    <mergeCell ref="U90:W90"/>
    <mergeCell ref="A91:T91"/>
    <mergeCell ref="U91:AB91"/>
    <mergeCell ref="J89:Q89"/>
    <mergeCell ref="R89:T89"/>
    <mergeCell ref="R88:T88"/>
    <mergeCell ref="U88:W88"/>
    <mergeCell ref="R87:T87"/>
    <mergeCell ref="U87:W87"/>
    <mergeCell ref="J87:Q87"/>
    <mergeCell ref="J88:Q88"/>
    <mergeCell ref="X87:AB87"/>
    <mergeCell ref="X88:AB88"/>
    <mergeCell ref="J90:Q90"/>
    <mergeCell ref="X90:AB90"/>
    <mergeCell ref="A77:I90"/>
    <mergeCell ref="R85:T85"/>
    <mergeCell ref="U85:W85"/>
    <mergeCell ref="J85:Q85"/>
    <mergeCell ref="J86:Q86"/>
    <mergeCell ref="R86:T86"/>
    <mergeCell ref="U86:W86"/>
    <mergeCell ref="R84:T84"/>
    <mergeCell ref="AC91:AX91"/>
    <mergeCell ref="X89:AB89"/>
    <mergeCell ref="AC89:AX89"/>
    <mergeCell ref="U89:W89"/>
    <mergeCell ref="X77:AB77"/>
    <mergeCell ref="U78:W78"/>
    <mergeCell ref="AC77:AX77"/>
    <mergeCell ref="AC90:AX90"/>
    <mergeCell ref="AC87:AX87"/>
    <mergeCell ref="AC88:AX88"/>
    <mergeCell ref="U80:W80"/>
    <mergeCell ref="U79:W79"/>
    <mergeCell ref="AC85:AX85"/>
    <mergeCell ref="AC86:AX86"/>
    <mergeCell ref="X85:AB85"/>
    <mergeCell ref="X86:AB86"/>
    <mergeCell ref="U67:W67"/>
    <mergeCell ref="AC66:AX66"/>
    <mergeCell ref="U66:W66"/>
    <mergeCell ref="J77:Q77"/>
    <mergeCell ref="R77:T77"/>
    <mergeCell ref="J79:Q79"/>
    <mergeCell ref="J80:Q80"/>
    <mergeCell ref="X79:AB79"/>
    <mergeCell ref="AC79:AX79"/>
    <mergeCell ref="X80:AB80"/>
    <mergeCell ref="AC80:AX80"/>
    <mergeCell ref="X78:AB78"/>
    <mergeCell ref="AC78:AX78"/>
    <mergeCell ref="J78:Q78"/>
    <mergeCell ref="R78:T78"/>
    <mergeCell ref="R79:T79"/>
    <mergeCell ref="U77:W77"/>
    <mergeCell ref="R80:T80"/>
    <mergeCell ref="AC73:AX73"/>
    <mergeCell ref="J73:Q73"/>
    <mergeCell ref="R73:T73"/>
    <mergeCell ref="AC72:AX72"/>
    <mergeCell ref="U68:W68"/>
    <mergeCell ref="X68:AB68"/>
    <mergeCell ref="A19:I36"/>
    <mergeCell ref="I50:I60"/>
    <mergeCell ref="H40:H60"/>
    <mergeCell ref="A37:G60"/>
    <mergeCell ref="I45:I49"/>
    <mergeCell ref="H37:H39"/>
    <mergeCell ref="I37:I39"/>
    <mergeCell ref="AC15:AX15"/>
    <mergeCell ref="T7:W7"/>
    <mergeCell ref="A14:K14"/>
    <mergeCell ref="R56:T56"/>
    <mergeCell ref="U56:W56"/>
    <mergeCell ref="J56:Q56"/>
    <mergeCell ref="R59:T59"/>
    <mergeCell ref="U59:W59"/>
    <mergeCell ref="J59:Q59"/>
    <mergeCell ref="J57:Q57"/>
    <mergeCell ref="R57:T57"/>
    <mergeCell ref="U57:W57"/>
    <mergeCell ref="R58:T58"/>
    <mergeCell ref="L11:N11"/>
    <mergeCell ref="O11:P11"/>
    <mergeCell ref="Q11:S11"/>
    <mergeCell ref="T11:W11"/>
    <mergeCell ref="L7:N7"/>
    <mergeCell ref="L8:N8"/>
    <mergeCell ref="L13:N13"/>
    <mergeCell ref="L14:N14"/>
    <mergeCell ref="O7:P7"/>
    <mergeCell ref="O8:P8"/>
    <mergeCell ref="O13:P13"/>
    <mergeCell ref="O14:P14"/>
    <mergeCell ref="A15:K15"/>
    <mergeCell ref="L15:P15"/>
    <mergeCell ref="Q15:W15"/>
    <mergeCell ref="AC8:AX14"/>
    <mergeCell ref="Q7:S7"/>
    <mergeCell ref="Q8:S8"/>
    <mergeCell ref="Q13:S13"/>
    <mergeCell ref="Q14:S14"/>
    <mergeCell ref="A12:K12"/>
    <mergeCell ref="L12:N12"/>
    <mergeCell ref="O12:P12"/>
    <mergeCell ref="Q12:S12"/>
    <mergeCell ref="T12:W12"/>
    <mergeCell ref="A9:K9"/>
    <mergeCell ref="L9:N9"/>
    <mergeCell ref="O9:P9"/>
    <mergeCell ref="Q9:S9"/>
    <mergeCell ref="T9:W9"/>
    <mergeCell ref="A10:K10"/>
    <mergeCell ref="L10:N10"/>
    <mergeCell ref="O10:P10"/>
    <mergeCell ref="Q10:S10"/>
    <mergeCell ref="T10:W10"/>
    <mergeCell ref="A11:K11"/>
  </mergeCells>
  <phoneticPr fontId="1"/>
  <printOptions horizontalCentered="1"/>
  <pageMargins left="0.59055118110236227" right="0.39370078740157483" top="0.78740157480314965" bottom="0.59055118110236227" header="0.39370078740157483" footer="0.39370078740157483"/>
  <pageSetup paperSize="8" orientation="portrait" r:id="rId1"/>
  <headerFooter alignWithMargins="0">
    <oddHeader>&amp;L　国立吉備青少年自然の家&amp;R2024年4月版</oddHeader>
  </headerFooter>
  <rowBreaks count="1" manualBreakCount="1">
    <brk id="61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日帰り食事簡易試算シート</vt:lpstr>
      <vt:lpstr>料金試算表（食事物品含むすべて）</vt:lpstr>
      <vt:lpstr>日帰り食事簡易試算シート!Print_Area</vt:lpstr>
      <vt:lpstr>'料金試算表（食事物品含むすべて）'!Print_Area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2024-04-09T11:26:56Z</cp:lastPrinted>
  <dcterms:created xsi:type="dcterms:W3CDTF">2007-12-19T05:31:10Z</dcterms:created>
  <dcterms:modified xsi:type="dcterms:W3CDTF">2026-04-01T06:22:40Z</dcterms:modified>
</cp:coreProperties>
</file>