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51" windowWidth="7260" windowHeight="8430" activeTab="1"/>
  </bookViews>
  <sheets>
    <sheet name="1213-14" sheetId="1" r:id="rId1"/>
    <sheet name="1227-28" sheetId="2" r:id="rId2"/>
    <sheet name="0105-06" sheetId="3" r:id="rId3"/>
    <sheet name="0110-11" sheetId="4" r:id="rId4"/>
    <sheet name="0131-0201" sheetId="5" r:id="rId5"/>
    <sheet name="0201-202" sheetId="6" r:id="rId6"/>
    <sheet name="0210-11" sheetId="7" r:id="rId7"/>
    <sheet name="0221-22" sheetId="8" r:id="rId8"/>
    <sheet name="0307-08" sheetId="9" r:id="rId9"/>
    <sheet name="0308-09" sheetId="10" r:id="rId10"/>
    <sheet name="0314-15" sheetId="11" r:id="rId11"/>
  </sheets>
  <definedNames>
    <definedName name="_xlnm.Print_Area" localSheetId="2">'0105-06'!$A$1:$N$26</definedName>
    <definedName name="_xlnm.Print_Area" localSheetId="3">'0110-11'!$A$1:$K$26</definedName>
    <definedName name="_xlnm.Print_Area" localSheetId="4">'0131-0201'!$A$1:$K$26</definedName>
    <definedName name="_xlnm.Print_Area" localSheetId="5">'0201-202'!$A$1:$N$26</definedName>
    <definedName name="_xlnm.Print_Area" localSheetId="6">'0210-11'!$A$1:$K$26</definedName>
    <definedName name="_xlnm.Print_Area" localSheetId="7">'0221-22'!$A$1:$K$26</definedName>
    <definedName name="_xlnm.Print_Area" localSheetId="8">'0307-08'!$A$1:$K$26</definedName>
    <definedName name="_xlnm.Print_Area" localSheetId="9">'0308-09'!$A$1:$N$26</definedName>
    <definedName name="_xlnm.Print_Area" localSheetId="10">'0314-15'!$A$1:$K$26</definedName>
    <definedName name="_xlnm.Print_Area" localSheetId="0">'1213-14'!$A$1:$K$26</definedName>
    <definedName name="_xlnm.Print_Area" localSheetId="1">'1227-28'!$A$1:$K$26</definedName>
  </definedNames>
  <calcPr fullCalcOnLoad="1"/>
</workbook>
</file>

<file path=xl/sharedStrings.xml><?xml version="1.0" encoding="utf-8"?>
<sst xmlns="http://schemas.openxmlformats.org/spreadsheetml/2006/main" count="544" uniqueCount="76">
  <si>
    <t>合計</t>
  </si>
  <si>
    <t>食事代</t>
  </si>
  <si>
    <t>小計</t>
  </si>
  <si>
    <t>シーツ等
洗濯料</t>
  </si>
  <si>
    <t>レストラン</t>
  </si>
  <si>
    <t>1日夕</t>
  </si>
  <si>
    <t>２日朝</t>
  </si>
  <si>
    <r>
      <t>自然観察会</t>
    </r>
    <r>
      <rPr>
        <sz val="11"/>
        <rFont val="ＭＳ Ｐゴシック"/>
        <family val="3"/>
      </rPr>
      <t xml:space="preserve">
保険料</t>
    </r>
  </si>
  <si>
    <t>小学生</t>
  </si>
  <si>
    <t>4歳以上</t>
  </si>
  <si>
    <t>幼児</t>
  </si>
  <si>
    <t>200円
（全員）</t>
  </si>
  <si>
    <t>150円
（全員）</t>
  </si>
  <si>
    <t>650円</t>
  </si>
  <si>
    <t>630円</t>
  </si>
  <si>
    <t>440円</t>
  </si>
  <si>
    <t>0円</t>
  </si>
  <si>
    <t>400円</t>
  </si>
  <si>
    <t>390円</t>
  </si>
  <si>
    <t>280円</t>
  </si>
  <si>
    <t>そのほか</t>
  </si>
  <si>
    <t>中学生以上（夕食あり）</t>
  </si>
  <si>
    <t>幼児（夕食あり）</t>
  </si>
  <si>
    <t>4歳以上（夕食あり）</t>
  </si>
  <si>
    <t>小学生（夕食あり）</t>
  </si>
  <si>
    <t>幼児（朝食のみ）</t>
  </si>
  <si>
    <t>4歳以上（朝食のみ）</t>
  </si>
  <si>
    <t>小学生（朝食のみ）</t>
  </si>
  <si>
    <t>中学生以上（朝食のみ）</t>
  </si>
  <si>
    <t>合　計</t>
  </si>
  <si>
    <t>吉備の森　自然観察会　料金計算シート</t>
  </si>
  <si>
    <t>年齢区分</t>
  </si>
  <si>
    <t>（セル右端の▼をマウス</t>
  </si>
  <si>
    <t>で選択してください）</t>
  </si>
  <si>
    <t>材料代</t>
  </si>
  <si>
    <t>小計</t>
  </si>
  <si>
    <r>
      <t xml:space="preserve">数量
</t>
    </r>
    <r>
      <rPr>
        <sz val="8"/>
        <rFont val="ＭＳ Ｐゴシック"/>
        <family val="3"/>
      </rPr>
      <t>（作る人のみ入力してください）</t>
    </r>
  </si>
  <si>
    <t>⑬3月14日-15日
天体望遠鏡</t>
  </si>
  <si>
    <t>③ 12月13日-14日
クリスマスリース</t>
  </si>
  <si>
    <t>④ 12月27日-28日
しめ飾り</t>
  </si>
  <si>
    <t>⑤ 1月5日-6日
サイピア
凧つくり</t>
  </si>
  <si>
    <t>⑥ 1月10日-11日
化石調査隊</t>
  </si>
  <si>
    <t>⑨ 2月10日-11日
天体望遠鏡</t>
  </si>
  <si>
    <t>⑩ 2月21日-22日
天体望遠鏡</t>
  </si>
  <si>
    <t>⑪ 3月7日-8日
化石調査隊</t>
  </si>
  <si>
    <t>⑫ 3月8日-9日
化石発見</t>
  </si>
  <si>
    <t>高校生</t>
  </si>
  <si>
    <t>⑦ 1月31日-2月1日
ミニチュアハウス</t>
  </si>
  <si>
    <t>⑧ 2月1日-2月2日
サイピア
天体望遠鏡</t>
  </si>
  <si>
    <t>①「年齢区分」のセル右端▼をマウスで選択してください</t>
  </si>
  <si>
    <t>小・中学生</t>
  </si>
  <si>
    <t>大人</t>
  </si>
  <si>
    <t>65歳以上</t>
  </si>
  <si>
    <t>中学生以上</t>
  </si>
  <si>
    <t>300円</t>
  </si>
  <si>
    <t>500円</t>
  </si>
  <si>
    <t>100円</t>
  </si>
  <si>
    <t>0円</t>
  </si>
  <si>
    <t>サイピア
プラネタリウム観覧料</t>
  </si>
  <si>
    <t>③「サイピア　プラネタリウム観覧料」のセル右端▼をマウスで選択してください</t>
  </si>
  <si>
    <t>年齢区分
高校生以上
300円
小・中学生100円
幼児0円</t>
  </si>
  <si>
    <t>（使い方）黄色の箇所が入力場所です</t>
  </si>
  <si>
    <t>②「サイピア　プラネタリウム観覧料」のセル右端▼をマウスで選択してください</t>
  </si>
  <si>
    <t>ビカリアミュージアム</t>
  </si>
  <si>
    <t>材料代（天体望遠鏡）</t>
  </si>
  <si>
    <t>②材料代（天体望遠鏡）は数値を入力してください</t>
  </si>
  <si>
    <t>③「ビカリアミュージアム」の箇所は②を入力すると自動で反映されます</t>
  </si>
  <si>
    <t>化石調査
（無料）</t>
  </si>
  <si>
    <t>材料代（ミニチュアハウス）</t>
  </si>
  <si>
    <t>材料代（凧）</t>
  </si>
  <si>
    <t>材料代（しめ飾り）</t>
  </si>
  <si>
    <t>材料代（クリスマスリース）</t>
  </si>
  <si>
    <t>②材料代（クリスマスリース）は数値を入力してください</t>
  </si>
  <si>
    <t>②材料代（しめ飾り）は数値を入力してください</t>
  </si>
  <si>
    <t>②材料代（凧）は数値を入力してください</t>
  </si>
  <si>
    <t>②材料代（ミニチュアハウス）は数値を入力してください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</si>
</sst>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###&quot;の&quot;&quot;家&quot;&quot;族&quot;&quot;数&quot;"/>
    <numFmt numFmtId="179" formatCode="[$-411]ggge&quot;年&quot;m&quot;月&quot;d&quot;日&quot;;@"/>
    <numFmt numFmtId="180" formatCode="#,###&quot;円&quot;"/>
    <numFmt numFmtId="181" formatCode="&quot;平&quot;&quot;成&quot;##&quot;年&quot;&quot;度&quot;"/>
    <numFmt numFmtId="182" formatCode="&quot;「&quot;@&quot;」の経費について&quot;"/>
    <numFmt numFmtId="183" formatCode="#,##0.0;[Red]\-#,##0.0"/>
    <numFmt numFmtId="184" formatCode="0.0_);[Red]\(0.0\)"/>
    <numFmt numFmtId="185" formatCode="#,###.##&quot;円&quot;"/>
    <numFmt numFmtId="186" formatCode="0#.##&quot;円&quot;"/>
    <numFmt numFmtId="187" formatCode="##,0##.##&quot;円&quot;"/>
    <numFmt numFmtId="188" formatCode="0_);[Red]\(0\)"/>
    <numFmt numFmtId="189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9.35"/>
      <color indexed="12"/>
      <name val="ＭＳ Ｐゴシック"/>
      <family val="3"/>
    </font>
    <font>
      <sz val="8"/>
      <name val="ＭＳ Ｐゴシック"/>
      <family val="3"/>
    </font>
    <font>
      <sz val="12"/>
      <name val="HG丸ｺﾞｼｯｸM-PRO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32" borderId="11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shrinkToFit="1"/>
    </xf>
    <xf numFmtId="177" fontId="0" fillId="34" borderId="10" xfId="0" applyNumberFormat="1" applyFont="1" applyFill="1" applyBorder="1" applyAlignment="1">
      <alignment vertical="center"/>
    </xf>
    <xf numFmtId="177" fontId="0" fillId="34" borderId="15" xfId="0" applyNumberFormat="1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9" xfId="0" applyFill="1" applyBorder="1" applyAlignment="1">
      <alignment horizontal="center" vertical="center" shrinkToFit="1"/>
    </xf>
    <xf numFmtId="177" fontId="0" fillId="0" borderId="1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77" fontId="0" fillId="33" borderId="20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Border="1" applyAlignment="1">
      <alignment horizontal="right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Border="1" applyAlignment="1">
      <alignment horizontal="right"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Border="1" applyAlignment="1">
      <alignment horizontal="right" vertical="center"/>
    </xf>
    <xf numFmtId="177" fontId="3" fillId="7" borderId="32" xfId="0" applyNumberFormat="1" applyFont="1" applyFill="1" applyBorder="1" applyAlignment="1">
      <alignment vertical="center"/>
    </xf>
    <xf numFmtId="177" fontId="3" fillId="7" borderId="18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89" fontId="0" fillId="0" borderId="10" xfId="0" applyNumberFormat="1" applyFill="1" applyBorder="1" applyAlignment="1">
      <alignment horizontal="right" vertical="center"/>
    </xf>
    <xf numFmtId="189" fontId="0" fillId="0" borderId="33" xfId="0" applyNumberFormat="1" applyFont="1" applyFill="1" applyBorder="1" applyAlignment="1">
      <alignment vertical="center"/>
    </xf>
    <xf numFmtId="189" fontId="0" fillId="34" borderId="15" xfId="0" applyNumberFormat="1" applyFont="1" applyFill="1" applyBorder="1" applyAlignment="1">
      <alignment vertical="center"/>
    </xf>
    <xf numFmtId="189" fontId="3" fillId="34" borderId="18" xfId="0" applyNumberFormat="1" applyFont="1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32" borderId="10" xfId="0" applyFill="1" applyBorder="1" applyAlignment="1">
      <alignment horizontal="center" vertical="center" wrapText="1" shrinkToFit="1"/>
    </xf>
    <xf numFmtId="0" fontId="0" fillId="32" borderId="14" xfId="0" applyFill="1" applyBorder="1" applyAlignment="1">
      <alignment horizontal="center" vertical="center" wrapText="1" shrinkToFit="1"/>
    </xf>
    <xf numFmtId="0" fontId="6" fillId="32" borderId="14" xfId="0" applyFont="1" applyFill="1" applyBorder="1" applyAlignment="1">
      <alignment horizontal="center" vertical="center" wrapText="1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6" borderId="15" xfId="0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36" borderId="14" xfId="0" applyFill="1" applyBorder="1" applyAlignment="1">
      <alignment horizontal="center" vertical="center" wrapText="1" shrinkToFit="1"/>
    </xf>
    <xf numFmtId="0" fontId="0" fillId="36" borderId="12" xfId="0" applyFill="1" applyBorder="1" applyAlignment="1">
      <alignment horizontal="center" vertical="center" wrapText="1" shrinkToFit="1"/>
    </xf>
    <xf numFmtId="0" fontId="0" fillId="36" borderId="11" xfId="0" applyFill="1" applyBorder="1" applyAlignment="1">
      <alignment horizontal="center" vertical="center" wrapText="1" shrinkToFit="1"/>
    </xf>
    <xf numFmtId="0" fontId="0" fillId="36" borderId="14" xfId="0" applyFill="1" applyBorder="1" applyAlignment="1">
      <alignment horizontal="center" vertical="center" shrinkToFit="1"/>
    </xf>
    <xf numFmtId="0" fontId="0" fillId="36" borderId="12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wrapText="1" shrinkToFit="1"/>
    </xf>
    <xf numFmtId="0" fontId="0" fillId="32" borderId="11" xfId="0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32" borderId="15" xfId="0" applyFill="1" applyBorder="1" applyAlignment="1">
      <alignment horizontal="center" vertical="center" shrinkToFit="1"/>
    </xf>
    <xf numFmtId="0" fontId="0" fillId="32" borderId="34" xfId="0" applyFill="1" applyBorder="1" applyAlignment="1">
      <alignment horizontal="center" vertical="center" shrinkToFit="1"/>
    </xf>
    <xf numFmtId="0" fontId="0" fillId="32" borderId="33" xfId="0" applyFill="1" applyBorder="1" applyAlignment="1">
      <alignment horizontal="center" vertical="center" shrinkToFit="1"/>
    </xf>
    <xf numFmtId="0" fontId="0" fillId="36" borderId="15" xfId="0" applyFill="1" applyBorder="1" applyAlignment="1">
      <alignment horizontal="center" vertical="center" shrinkToFit="1"/>
    </xf>
    <xf numFmtId="0" fontId="0" fillId="36" borderId="33" xfId="0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 shrinkToFit="1"/>
    </xf>
    <xf numFmtId="0" fontId="6" fillId="36" borderId="12" xfId="0" applyFont="1" applyFill="1" applyBorder="1" applyAlignment="1">
      <alignment horizontal="center" vertical="center" wrapText="1" shrinkToFit="1"/>
    </xf>
    <xf numFmtId="0" fontId="6" fillId="36" borderId="11" xfId="0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N5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2" width="12.50390625" style="8" customWidth="1"/>
    <col min="13" max="13" width="12.50390625" style="8" hidden="1" customWidth="1"/>
    <col min="14" max="14" width="12.875" style="0" hidden="1" customWidth="1"/>
    <col min="15" max="16" width="9.00390625" style="0" hidden="1" customWidth="1"/>
    <col min="17" max="18" width="9.00390625" style="0" customWidth="1"/>
  </cols>
  <sheetData>
    <row r="1" spans="1:11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93" t="s">
        <v>38</v>
      </c>
      <c r="J3" s="93"/>
      <c r="K3" s="93"/>
    </row>
    <row r="4" spans="1:11" ht="36.75" customHeight="1">
      <c r="A4" s="23"/>
      <c r="B4" s="27" t="s">
        <v>72</v>
      </c>
      <c r="C4" s="27"/>
      <c r="D4" s="27"/>
      <c r="E4" s="27"/>
      <c r="F4" s="27"/>
      <c r="G4" s="27"/>
      <c r="H4" s="27"/>
      <c r="I4" s="28"/>
      <c r="J4" s="28"/>
      <c r="K4" s="28"/>
    </row>
    <row r="5" spans="1:11" ht="36.7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82" t="s">
        <v>71</v>
      </c>
      <c r="J6" s="83"/>
      <c r="K6" s="70" t="s">
        <v>0</v>
      </c>
    </row>
    <row r="7" spans="1:11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84" t="s">
        <v>36</v>
      </c>
      <c r="J7" s="87" t="s">
        <v>35</v>
      </c>
      <c r="K7" s="71"/>
    </row>
    <row r="8" spans="1:11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85"/>
      <c r="J8" s="88"/>
      <c r="K8" s="71"/>
    </row>
    <row r="9" spans="1:13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85"/>
      <c r="J9" s="88"/>
      <c r="K9" s="71"/>
      <c r="L9" s="9"/>
      <c r="M9" s="9"/>
    </row>
    <row r="10" spans="1:13" ht="13.5" customHeight="1">
      <c r="A10" s="18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85"/>
      <c r="J10" s="88"/>
      <c r="K10" s="71"/>
      <c r="L10" s="9"/>
      <c r="M10" s="9"/>
    </row>
    <row r="11" spans="1:13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85"/>
      <c r="J11" s="88"/>
      <c r="K11" s="71"/>
      <c r="L11" s="9"/>
      <c r="M11" s="9"/>
    </row>
    <row r="12" spans="1:13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85"/>
      <c r="J12" s="88"/>
      <c r="K12" s="71"/>
      <c r="L12" s="9"/>
      <c r="M12" s="9"/>
    </row>
    <row r="13" spans="1:13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86"/>
      <c r="J13" s="89"/>
      <c r="K13" s="72"/>
      <c r="L13" s="9"/>
      <c r="M13" s="9"/>
    </row>
    <row r="14" spans="1:14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42"/>
      <c r="J14" s="3">
        <f>+I14*100</f>
        <v>0</v>
      </c>
      <c r="K14" s="4">
        <f aca="true" t="shared" si="3" ref="K14:K25">H14+E14+J14</f>
        <v>0</v>
      </c>
      <c r="L14" s="22"/>
      <c r="M14" s="10"/>
      <c r="N14" s="12"/>
    </row>
    <row r="15" spans="1:14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42"/>
      <c r="J15" s="3">
        <f aca="true" t="shared" si="7" ref="J15:J25">+I15*100</f>
        <v>0</v>
      </c>
      <c r="K15" s="4">
        <f t="shared" si="3"/>
        <v>0</v>
      </c>
      <c r="L15" s="22"/>
      <c r="M15" s="10"/>
      <c r="N15" s="6" t="s">
        <v>22</v>
      </c>
    </row>
    <row r="16" spans="1:14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42"/>
      <c r="J16" s="3">
        <f t="shared" si="7"/>
        <v>0</v>
      </c>
      <c r="K16" s="4">
        <f t="shared" si="3"/>
        <v>0</v>
      </c>
      <c r="L16" s="22"/>
      <c r="M16" s="10"/>
      <c r="N16" s="6" t="s">
        <v>23</v>
      </c>
    </row>
    <row r="17" spans="1:14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42"/>
      <c r="J17" s="3">
        <f t="shared" si="7"/>
        <v>0</v>
      </c>
      <c r="K17" s="4">
        <f t="shared" si="3"/>
        <v>0</v>
      </c>
      <c r="L17" s="22"/>
      <c r="M17" s="10"/>
      <c r="N17" s="6" t="s">
        <v>24</v>
      </c>
    </row>
    <row r="18" spans="1:14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42"/>
      <c r="J18" s="3">
        <f t="shared" si="7"/>
        <v>0</v>
      </c>
      <c r="K18" s="4">
        <f t="shared" si="3"/>
        <v>0</v>
      </c>
      <c r="L18" s="11"/>
      <c r="M18" s="11"/>
      <c r="N18" s="5" t="s">
        <v>21</v>
      </c>
    </row>
    <row r="19" spans="1:14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42"/>
      <c r="J19" s="3">
        <f t="shared" si="7"/>
        <v>0</v>
      </c>
      <c r="K19" s="4">
        <f t="shared" si="3"/>
        <v>0</v>
      </c>
      <c r="L19" s="11"/>
      <c r="M19" s="11"/>
      <c r="N19" s="6" t="s">
        <v>25</v>
      </c>
    </row>
    <row r="20" spans="1:14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42"/>
      <c r="J20" s="3">
        <f t="shared" si="7"/>
        <v>0</v>
      </c>
      <c r="K20" s="4">
        <f t="shared" si="3"/>
        <v>0</v>
      </c>
      <c r="L20" s="11"/>
      <c r="M20" s="11"/>
      <c r="N20" s="6" t="s">
        <v>26</v>
      </c>
    </row>
    <row r="21" spans="1:14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42"/>
      <c r="J21" s="3">
        <f t="shared" si="7"/>
        <v>0</v>
      </c>
      <c r="K21" s="4">
        <f t="shared" si="3"/>
        <v>0</v>
      </c>
      <c r="L21" s="11"/>
      <c r="M21" s="11"/>
      <c r="N21" s="6" t="s">
        <v>27</v>
      </c>
    </row>
    <row r="22" spans="1:14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42"/>
      <c r="J22" s="3">
        <f t="shared" si="7"/>
        <v>0</v>
      </c>
      <c r="K22" s="4">
        <f t="shared" si="3"/>
        <v>0</v>
      </c>
      <c r="L22" s="11"/>
      <c r="M22" s="11"/>
      <c r="N22" s="5" t="s">
        <v>28</v>
      </c>
    </row>
    <row r="23" spans="1:13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42"/>
      <c r="J23" s="3">
        <f t="shared" si="7"/>
        <v>0</v>
      </c>
      <c r="K23" s="4">
        <f t="shared" si="3"/>
        <v>0</v>
      </c>
      <c r="L23" s="11"/>
      <c r="M23" s="11"/>
    </row>
    <row r="24" spans="1:14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42"/>
      <c r="J24" s="3">
        <f t="shared" si="7"/>
        <v>0</v>
      </c>
      <c r="K24" s="4">
        <f t="shared" si="3"/>
        <v>0</v>
      </c>
      <c r="L24" s="11"/>
      <c r="M24" s="11"/>
      <c r="N24" s="29"/>
    </row>
    <row r="25" spans="1:14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43"/>
      <c r="J25" s="3">
        <f t="shared" si="7"/>
        <v>0</v>
      </c>
      <c r="K25" s="4">
        <f t="shared" si="3"/>
        <v>0</v>
      </c>
      <c r="L25" s="11"/>
      <c r="M25" s="11"/>
      <c r="N25" s="29"/>
    </row>
    <row r="26" spans="1:14" ht="36" customHeight="1" thickBot="1" thickTop="1">
      <c r="A26" s="35"/>
      <c r="B26" s="31" t="s">
        <v>29</v>
      </c>
      <c r="C26" s="32">
        <f aca="true" t="shared" si="8" ref="C26:K26">SUM(C14:C25)</f>
        <v>0</v>
      </c>
      <c r="D26" s="32">
        <f t="shared" si="8"/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3">
        <f t="shared" si="8"/>
        <v>0</v>
      </c>
      <c r="I26" s="32">
        <f t="shared" si="8"/>
        <v>0</v>
      </c>
      <c r="J26" s="33">
        <f t="shared" si="8"/>
        <v>0</v>
      </c>
      <c r="K26" s="34">
        <f t="shared" si="8"/>
        <v>0</v>
      </c>
      <c r="M26" s="36"/>
      <c r="N26" s="29"/>
    </row>
    <row r="27" spans="1:14" ht="36" customHeight="1" thickTop="1">
      <c r="A27" s="1"/>
      <c r="B27" s="2"/>
      <c r="C27" s="2"/>
      <c r="D27" s="2"/>
      <c r="M27" s="36"/>
      <c r="N27" s="29"/>
    </row>
    <row r="28" spans="1:14" ht="36" customHeight="1">
      <c r="A28" s="1"/>
      <c r="B28" s="2"/>
      <c r="C28" s="2"/>
      <c r="D28" s="2"/>
      <c r="G28" s="2"/>
      <c r="H28" s="2"/>
      <c r="I28" s="2"/>
      <c r="J28" s="2"/>
      <c r="M28" s="36"/>
      <c r="N28" s="29"/>
    </row>
    <row r="29" spans="1:14" ht="36" customHeight="1">
      <c r="A29" s="1"/>
      <c r="B29" s="2"/>
      <c r="C29" s="2"/>
      <c r="D29" s="2"/>
      <c r="G29" s="2"/>
      <c r="H29" s="2"/>
      <c r="I29" s="2"/>
      <c r="J29" s="2"/>
      <c r="M29" s="36"/>
      <c r="N29" s="29"/>
    </row>
    <row r="30" spans="1:14" ht="36" customHeight="1">
      <c r="A30" s="1"/>
      <c r="B30" s="2"/>
      <c r="C30" s="2"/>
      <c r="D30" s="2"/>
      <c r="G30" s="2"/>
      <c r="H30" s="2"/>
      <c r="I30" s="2"/>
      <c r="J30" s="2"/>
      <c r="M30" s="36"/>
      <c r="N30" s="29"/>
    </row>
    <row r="31" spans="1:14" ht="36" customHeight="1">
      <c r="A31" s="1"/>
      <c r="B31" s="2"/>
      <c r="C31" s="2"/>
      <c r="D31" s="2"/>
      <c r="G31" s="2"/>
      <c r="H31" s="2"/>
      <c r="I31" s="2"/>
      <c r="J31" s="2"/>
      <c r="M31" s="36"/>
      <c r="N31" s="29"/>
    </row>
    <row r="32" spans="1:14" ht="36" customHeight="1">
      <c r="A32" s="1"/>
      <c r="B32" s="2"/>
      <c r="C32" s="2"/>
      <c r="D32" s="2"/>
      <c r="G32" s="2"/>
      <c r="H32" s="2"/>
      <c r="I32" s="2"/>
      <c r="J32" s="2"/>
      <c r="M32" s="36"/>
      <c r="N32" s="29"/>
    </row>
    <row r="33" spans="1:14" ht="36" customHeight="1">
      <c r="A33" s="1"/>
      <c r="B33" s="2"/>
      <c r="C33" s="2"/>
      <c r="D33" s="2"/>
      <c r="G33" s="2"/>
      <c r="H33" s="2"/>
      <c r="I33" s="2"/>
      <c r="J33" s="2"/>
      <c r="M33" s="36"/>
      <c r="N33" s="29"/>
    </row>
    <row r="34" spans="1:14" ht="36" customHeight="1">
      <c r="A34" s="1"/>
      <c r="B34" s="2"/>
      <c r="C34" s="2"/>
      <c r="D34" s="2"/>
      <c r="M34" s="36"/>
      <c r="N34" s="29"/>
    </row>
    <row r="35" spans="1:14" ht="36" customHeight="1">
      <c r="A35" s="1"/>
      <c r="B35" s="2"/>
      <c r="C35" s="2"/>
      <c r="D35" s="2"/>
      <c r="M35" s="36"/>
      <c r="N35" s="29"/>
    </row>
    <row r="36" spans="1:14" ht="36" customHeight="1">
      <c r="A36" s="1"/>
      <c r="B36" s="2"/>
      <c r="C36" s="2"/>
      <c r="D36" s="2"/>
      <c r="M36" s="36"/>
      <c r="N36" s="29"/>
    </row>
    <row r="37" spans="1:4" ht="36" customHeight="1">
      <c r="A37" s="1"/>
      <c r="B37" s="2"/>
      <c r="C37" s="2"/>
      <c r="D37" s="2"/>
    </row>
    <row r="38" spans="1:4" ht="36" customHeight="1">
      <c r="A38" s="1"/>
      <c r="B38" s="2"/>
      <c r="C38" s="2"/>
      <c r="D38" s="2"/>
    </row>
    <row r="39" spans="1:4" ht="36" customHeight="1">
      <c r="A39" s="1"/>
      <c r="B39" s="2"/>
      <c r="C39" s="2"/>
      <c r="D39" s="2"/>
    </row>
    <row r="40" spans="1:4" ht="36" customHeight="1">
      <c r="A40" s="1"/>
      <c r="B40" s="2"/>
      <c r="C40" s="2"/>
      <c r="D40" s="2"/>
    </row>
    <row r="41" spans="1:4" ht="36" customHeight="1">
      <c r="A41" s="1"/>
      <c r="B41" s="2"/>
      <c r="C41" s="2"/>
      <c r="D41" s="2"/>
    </row>
    <row r="42" spans="1:4" ht="36" customHeight="1">
      <c r="A42" s="1"/>
      <c r="B42" s="2"/>
      <c r="C42" s="2"/>
      <c r="D42" s="2"/>
    </row>
    <row r="43" spans="1:4" ht="36" customHeight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_1"/>
  </protectedRanges>
  <mergeCells count="14">
    <mergeCell ref="A1:K1"/>
    <mergeCell ref="I3:K3"/>
    <mergeCell ref="C6:E6"/>
    <mergeCell ref="F6:H6"/>
    <mergeCell ref="K6:K13"/>
    <mergeCell ref="E7:E13"/>
    <mergeCell ref="F7:F9"/>
    <mergeCell ref="G7:G9"/>
    <mergeCell ref="H7:H13"/>
    <mergeCell ref="I6:J6"/>
    <mergeCell ref="I7:I13"/>
    <mergeCell ref="J7:J13"/>
    <mergeCell ref="F10:F13"/>
    <mergeCell ref="G10:G13"/>
  </mergeCells>
  <dataValidations count="1">
    <dataValidation type="list" allowBlank="1" showInputMessage="1" showErrorMessage="1" sqref="B14:B25">
      <formula1>$N$14:$N$22</formula1>
    </dataValidation>
  </dataValidations>
  <printOptions/>
  <pageMargins left="0.7" right="0.7" top="0.75" bottom="0.75" header="0.3" footer="0.3"/>
  <pageSetup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33CC"/>
  </sheetPr>
  <dimension ref="A1:Q5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2" width="2.25390625" style="0" customWidth="1"/>
    <col min="13" max="13" width="12.625" style="0" customWidth="1"/>
    <col min="14" max="14" width="8.625" style="8" customWidth="1"/>
    <col min="15" max="15" width="12.50390625" style="8" hidden="1" customWidth="1"/>
    <col min="16" max="16" width="12.875" style="0" hidden="1" customWidth="1"/>
    <col min="17" max="17" width="9.00390625" style="0" hidden="1" customWidth="1"/>
    <col min="18" max="20" width="9.00390625" style="0" customWidth="1"/>
  </cols>
  <sheetData>
    <row r="1" spans="1:13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23"/>
      <c r="M1" s="23"/>
    </row>
    <row r="2" spans="1:13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45"/>
      <c r="M2" s="45"/>
    </row>
    <row r="3" spans="1:13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102" t="s">
        <v>45</v>
      </c>
      <c r="J3" s="102"/>
      <c r="K3" s="102"/>
      <c r="L3" s="44"/>
      <c r="M3" s="44"/>
    </row>
    <row r="4" spans="1:13" ht="36.75" customHeight="1">
      <c r="A4" s="23"/>
      <c r="B4" s="27" t="s">
        <v>62</v>
      </c>
      <c r="C4" s="27"/>
      <c r="D4" s="27"/>
      <c r="E4" s="27"/>
      <c r="F4" s="27"/>
      <c r="G4" s="27"/>
      <c r="H4" s="27"/>
      <c r="I4" s="28"/>
      <c r="J4" s="28"/>
      <c r="K4" s="28"/>
      <c r="L4" s="46"/>
      <c r="M4" s="46"/>
    </row>
    <row r="5" spans="1:13" ht="36.75" customHeight="1" thickBot="1">
      <c r="A5" s="23"/>
      <c r="B5" s="27" t="s">
        <v>66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ht="14.25" thickTop="1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100" t="s">
        <v>63</v>
      </c>
      <c r="J6" s="101"/>
      <c r="K6" s="70" t="s">
        <v>0</v>
      </c>
      <c r="L6" s="11"/>
      <c r="M6" s="103" t="s">
        <v>58</v>
      </c>
      <c r="N6" s="104"/>
    </row>
    <row r="7" spans="1:14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109" t="s">
        <v>60</v>
      </c>
      <c r="J7" s="87" t="s">
        <v>35</v>
      </c>
      <c r="K7" s="71"/>
      <c r="L7" s="11"/>
      <c r="M7" s="105"/>
      <c r="N7" s="106"/>
    </row>
    <row r="8" spans="1:14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110"/>
      <c r="J8" s="88"/>
      <c r="K8" s="71"/>
      <c r="L8" s="11"/>
      <c r="M8" s="105"/>
      <c r="N8" s="106"/>
    </row>
    <row r="9" spans="1:15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110"/>
      <c r="J9" s="88"/>
      <c r="K9" s="71"/>
      <c r="L9" s="11"/>
      <c r="M9" s="52" t="s">
        <v>52</v>
      </c>
      <c r="N9" s="53" t="s">
        <v>54</v>
      </c>
      <c r="O9" s="9"/>
    </row>
    <row r="10" spans="1:15" ht="13.5" customHeight="1">
      <c r="A10" s="18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110"/>
      <c r="J10" s="88"/>
      <c r="K10" s="71"/>
      <c r="L10" s="11"/>
      <c r="M10" s="50" t="s">
        <v>51</v>
      </c>
      <c r="N10" s="54" t="s">
        <v>55</v>
      </c>
      <c r="O10" s="9"/>
    </row>
    <row r="11" spans="1:15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110"/>
      <c r="J11" s="88"/>
      <c r="K11" s="71"/>
      <c r="L11" s="11"/>
      <c r="M11" s="50" t="s">
        <v>46</v>
      </c>
      <c r="N11" s="54" t="s">
        <v>54</v>
      </c>
      <c r="O11" s="9"/>
    </row>
    <row r="12" spans="1:15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110"/>
      <c r="J12" s="88"/>
      <c r="K12" s="71"/>
      <c r="L12" s="11"/>
      <c r="M12" s="50" t="s">
        <v>50</v>
      </c>
      <c r="N12" s="54" t="s">
        <v>56</v>
      </c>
      <c r="O12" s="9"/>
    </row>
    <row r="13" spans="1:15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111"/>
      <c r="J13" s="89"/>
      <c r="K13" s="72"/>
      <c r="L13" s="11"/>
      <c r="M13" s="51" t="s">
        <v>10</v>
      </c>
      <c r="N13" s="55" t="s">
        <v>57</v>
      </c>
      <c r="O13" s="9"/>
    </row>
    <row r="14" spans="1:16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65">
        <f>+M14</f>
        <v>0</v>
      </c>
      <c r="J14" s="66">
        <f>IF(I14=0,0,IF(I14="65歳以上",300,IF(I14="大人",300,IF(I14="高校生",300,IF(I14="小・中学生",150,0)))))</f>
        <v>0</v>
      </c>
      <c r="K14" s="67">
        <f aca="true" t="shared" si="3" ref="K14:K25">H14+E14+J14</f>
        <v>0</v>
      </c>
      <c r="L14" s="38"/>
      <c r="M14" s="56"/>
      <c r="N14" s="40">
        <f>IF(M14=0,0,IF(M14="65歳以上",300,IF(M14="大人",500,IF(M14="高校生",300,IF(M14="小・中学生",100,0)))))</f>
        <v>0</v>
      </c>
      <c r="O14" s="10"/>
      <c r="P14" s="12"/>
    </row>
    <row r="15" spans="1:16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65">
        <f aca="true" t="shared" si="7" ref="I15:I25">+M15</f>
        <v>0</v>
      </c>
      <c r="J15" s="66">
        <f aca="true" t="shared" si="8" ref="J15:J25">IF(I15=0,0,IF(I15="65歳以上",300,IF(I15="大人",300,IF(I15="高校生",300,IF(I15="小・中学生",150,0)))))</f>
        <v>0</v>
      </c>
      <c r="K15" s="67">
        <f t="shared" si="3"/>
        <v>0</v>
      </c>
      <c r="L15" s="38"/>
      <c r="M15" s="56"/>
      <c r="N15" s="40">
        <f aca="true" t="shared" si="9" ref="N15:N25">IF(M15=0,0,IF(M15="65歳以上",300,IF(M15="大人",500,IF(M15="高校生",300,IF(M15="小・中学生",100,0)))))</f>
        <v>0</v>
      </c>
      <c r="O15" s="10"/>
      <c r="P15" s="6" t="s">
        <v>22</v>
      </c>
    </row>
    <row r="16" spans="1:16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65">
        <f t="shared" si="7"/>
        <v>0</v>
      </c>
      <c r="J16" s="66">
        <f t="shared" si="8"/>
        <v>0</v>
      </c>
      <c r="K16" s="67">
        <f t="shared" si="3"/>
        <v>0</v>
      </c>
      <c r="L16" s="38"/>
      <c r="M16" s="56"/>
      <c r="N16" s="40">
        <f t="shared" si="9"/>
        <v>0</v>
      </c>
      <c r="O16" s="10"/>
      <c r="P16" s="6" t="s">
        <v>23</v>
      </c>
    </row>
    <row r="17" spans="1:16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65">
        <f t="shared" si="7"/>
        <v>0</v>
      </c>
      <c r="J17" s="66">
        <f t="shared" si="8"/>
        <v>0</v>
      </c>
      <c r="K17" s="67">
        <f t="shared" si="3"/>
        <v>0</v>
      </c>
      <c r="L17" s="38"/>
      <c r="M17" s="56"/>
      <c r="N17" s="40">
        <f t="shared" si="9"/>
        <v>0</v>
      </c>
      <c r="O17" s="10"/>
      <c r="P17" s="6" t="s">
        <v>24</v>
      </c>
    </row>
    <row r="18" spans="1:16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65">
        <f t="shared" si="7"/>
        <v>0</v>
      </c>
      <c r="J18" s="66">
        <f t="shared" si="8"/>
        <v>0</v>
      </c>
      <c r="K18" s="67">
        <f t="shared" si="3"/>
        <v>0</v>
      </c>
      <c r="L18" s="39"/>
      <c r="M18" s="56"/>
      <c r="N18" s="40">
        <f t="shared" si="9"/>
        <v>0</v>
      </c>
      <c r="O18" s="11"/>
      <c r="P18" s="5" t="s">
        <v>21</v>
      </c>
    </row>
    <row r="19" spans="1:16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65">
        <f t="shared" si="7"/>
        <v>0</v>
      </c>
      <c r="J19" s="66">
        <f t="shared" si="8"/>
        <v>0</v>
      </c>
      <c r="K19" s="67">
        <f t="shared" si="3"/>
        <v>0</v>
      </c>
      <c r="L19" s="39"/>
      <c r="M19" s="56"/>
      <c r="N19" s="40">
        <f t="shared" si="9"/>
        <v>0</v>
      </c>
      <c r="O19" s="11"/>
      <c r="P19" s="6" t="s">
        <v>25</v>
      </c>
    </row>
    <row r="20" spans="1:16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65">
        <f t="shared" si="7"/>
        <v>0</v>
      </c>
      <c r="J20" s="66">
        <f t="shared" si="8"/>
        <v>0</v>
      </c>
      <c r="K20" s="67">
        <f t="shared" si="3"/>
        <v>0</v>
      </c>
      <c r="L20" s="39"/>
      <c r="M20" s="56"/>
      <c r="N20" s="40">
        <f t="shared" si="9"/>
        <v>0</v>
      </c>
      <c r="O20" s="11"/>
      <c r="P20" s="6" t="s">
        <v>26</v>
      </c>
    </row>
    <row r="21" spans="1:16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65">
        <f t="shared" si="7"/>
        <v>0</v>
      </c>
      <c r="J21" s="66">
        <f t="shared" si="8"/>
        <v>0</v>
      </c>
      <c r="K21" s="67">
        <f t="shared" si="3"/>
        <v>0</v>
      </c>
      <c r="L21" s="39"/>
      <c r="M21" s="56"/>
      <c r="N21" s="40">
        <f t="shared" si="9"/>
        <v>0</v>
      </c>
      <c r="O21" s="11"/>
      <c r="P21" s="6" t="s">
        <v>27</v>
      </c>
    </row>
    <row r="22" spans="1:16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65">
        <f t="shared" si="7"/>
        <v>0</v>
      </c>
      <c r="J22" s="66">
        <f t="shared" si="8"/>
        <v>0</v>
      </c>
      <c r="K22" s="67">
        <f t="shared" si="3"/>
        <v>0</v>
      </c>
      <c r="L22" s="39"/>
      <c r="M22" s="56"/>
      <c r="N22" s="40">
        <f t="shared" si="9"/>
        <v>0</v>
      </c>
      <c r="O22" s="11"/>
      <c r="P22" s="5" t="s">
        <v>28</v>
      </c>
    </row>
    <row r="23" spans="1:15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65">
        <f t="shared" si="7"/>
        <v>0</v>
      </c>
      <c r="J23" s="66">
        <f t="shared" si="8"/>
        <v>0</v>
      </c>
      <c r="K23" s="67">
        <f t="shared" si="3"/>
        <v>0</v>
      </c>
      <c r="L23" s="39"/>
      <c r="M23" s="56"/>
      <c r="N23" s="40">
        <f t="shared" si="9"/>
        <v>0</v>
      </c>
      <c r="O23" s="11"/>
    </row>
    <row r="24" spans="1:16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65">
        <f t="shared" si="7"/>
        <v>0</v>
      </c>
      <c r="J24" s="66">
        <f t="shared" si="8"/>
        <v>0</v>
      </c>
      <c r="K24" s="67">
        <f t="shared" si="3"/>
        <v>0</v>
      </c>
      <c r="L24" s="39"/>
      <c r="M24" s="56"/>
      <c r="N24" s="40">
        <f t="shared" si="9"/>
        <v>0</v>
      </c>
      <c r="O24" s="11"/>
      <c r="P24" s="29"/>
    </row>
    <row r="25" spans="1:16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65">
        <f t="shared" si="7"/>
        <v>0</v>
      </c>
      <c r="J25" s="66">
        <f t="shared" si="8"/>
        <v>0</v>
      </c>
      <c r="K25" s="67">
        <f t="shared" si="3"/>
        <v>0</v>
      </c>
      <c r="L25" s="39"/>
      <c r="M25" s="56"/>
      <c r="N25" s="40">
        <f t="shared" si="9"/>
        <v>0</v>
      </c>
      <c r="O25" s="11"/>
      <c r="P25" s="29"/>
    </row>
    <row r="26" spans="1:16" ht="36" customHeight="1" thickBot="1" thickTop="1">
      <c r="A26" s="35"/>
      <c r="B26" s="31" t="s">
        <v>29</v>
      </c>
      <c r="C26" s="32">
        <f aca="true" t="shared" si="10" ref="C26:K26">SUM(C14:C25)</f>
        <v>0</v>
      </c>
      <c r="D26" s="32">
        <f t="shared" si="10"/>
        <v>0</v>
      </c>
      <c r="E26" s="32">
        <f t="shared" si="10"/>
        <v>0</v>
      </c>
      <c r="F26" s="32">
        <f t="shared" si="10"/>
        <v>0</v>
      </c>
      <c r="G26" s="32">
        <f t="shared" si="10"/>
        <v>0</v>
      </c>
      <c r="H26" s="33">
        <f t="shared" si="10"/>
        <v>0</v>
      </c>
      <c r="I26" s="32">
        <f t="shared" si="10"/>
        <v>0</v>
      </c>
      <c r="J26" s="68">
        <f t="shared" si="10"/>
        <v>0</v>
      </c>
      <c r="K26" s="69">
        <f t="shared" si="10"/>
        <v>0</v>
      </c>
      <c r="L26" s="41"/>
      <c r="M26" s="63"/>
      <c r="N26" s="64">
        <f>SUM(N14:N25)</f>
        <v>0</v>
      </c>
      <c r="O26" s="36"/>
      <c r="P26" s="29"/>
    </row>
    <row r="27" spans="1:16" ht="36" customHeight="1" thickTop="1">
      <c r="A27" s="1"/>
      <c r="B27" s="2"/>
      <c r="C27" s="2"/>
      <c r="D27" s="2"/>
      <c r="O27" s="36"/>
      <c r="P27" s="29"/>
    </row>
    <row r="28" spans="1:16" ht="36" customHeight="1">
      <c r="A28" s="1"/>
      <c r="B28" s="2"/>
      <c r="C28" s="2"/>
      <c r="D28" s="2"/>
      <c r="G28" s="2"/>
      <c r="H28" s="2"/>
      <c r="I28" s="2"/>
      <c r="J28" s="2"/>
      <c r="O28" s="36"/>
      <c r="P28" s="29"/>
    </row>
    <row r="29" spans="1:16" ht="36" customHeight="1">
      <c r="A29" s="1"/>
      <c r="B29" s="2"/>
      <c r="C29" s="2"/>
      <c r="D29" s="2"/>
      <c r="G29" s="2"/>
      <c r="H29" s="2"/>
      <c r="I29" s="2"/>
      <c r="J29" s="2"/>
      <c r="O29" s="36"/>
      <c r="P29" s="29"/>
    </row>
    <row r="30" spans="1:16" ht="36" customHeight="1">
      <c r="A30" s="1"/>
      <c r="B30" s="2"/>
      <c r="C30" s="2"/>
      <c r="D30" s="2"/>
      <c r="G30" s="2"/>
      <c r="H30" s="2"/>
      <c r="I30" s="2"/>
      <c r="J30" s="2"/>
      <c r="O30" s="36"/>
      <c r="P30" s="29"/>
    </row>
    <row r="31" spans="1:16" ht="36" customHeight="1">
      <c r="A31" s="1"/>
      <c r="B31" s="2"/>
      <c r="C31" s="2"/>
      <c r="D31" s="2"/>
      <c r="G31" s="2"/>
      <c r="H31" s="2"/>
      <c r="I31" s="2"/>
      <c r="J31" s="2"/>
      <c r="O31" s="36"/>
      <c r="P31" s="29"/>
    </row>
    <row r="32" spans="1:16" ht="36" customHeight="1">
      <c r="A32" s="1"/>
      <c r="B32" s="2"/>
      <c r="C32" s="2"/>
      <c r="D32" s="2"/>
      <c r="G32" s="2"/>
      <c r="H32" s="2"/>
      <c r="I32" s="2"/>
      <c r="J32" s="2"/>
      <c r="O32" s="36"/>
      <c r="P32" s="29"/>
    </row>
    <row r="33" spans="1:16" ht="36" customHeight="1">
      <c r="A33" s="1"/>
      <c r="B33" s="2"/>
      <c r="C33" s="2"/>
      <c r="D33" s="2"/>
      <c r="G33" s="2"/>
      <c r="H33" s="2"/>
      <c r="I33" s="2"/>
      <c r="J33" s="2"/>
      <c r="O33" s="36"/>
      <c r="P33" s="29"/>
    </row>
    <row r="34" spans="1:16" ht="36" customHeight="1">
      <c r="A34" s="1"/>
      <c r="B34" s="2"/>
      <c r="C34" s="2"/>
      <c r="D34" s="2"/>
      <c r="O34" s="36"/>
      <c r="P34" s="29"/>
    </row>
    <row r="35" spans="1:16" ht="36" customHeight="1">
      <c r="A35" s="1"/>
      <c r="B35" s="2"/>
      <c r="C35" s="2"/>
      <c r="D35" s="2"/>
      <c r="O35" s="36"/>
      <c r="P35" s="29"/>
    </row>
    <row r="36" spans="1:16" ht="36" customHeight="1">
      <c r="A36" s="1"/>
      <c r="B36" s="2"/>
      <c r="C36" s="2"/>
      <c r="D36" s="2"/>
      <c r="O36" s="36"/>
      <c r="P36" s="29"/>
    </row>
    <row r="37" spans="1:4" ht="36" customHeight="1" thickBot="1">
      <c r="A37" s="1"/>
      <c r="B37" s="2"/>
      <c r="C37" s="2"/>
      <c r="D37" s="2"/>
    </row>
    <row r="38" spans="1:17" ht="36" customHeight="1" thickTop="1">
      <c r="A38" s="1"/>
      <c r="B38" s="2"/>
      <c r="C38" s="2"/>
      <c r="D38" s="2"/>
      <c r="P38" s="57" t="s">
        <v>52</v>
      </c>
      <c r="Q38" s="58">
        <v>300</v>
      </c>
    </row>
    <row r="39" spans="1:17" ht="36" customHeight="1">
      <c r="A39" s="1"/>
      <c r="B39" s="2"/>
      <c r="C39" s="2"/>
      <c r="D39" s="2"/>
      <c r="P39" s="59" t="s">
        <v>51</v>
      </c>
      <c r="Q39" s="60">
        <v>500</v>
      </c>
    </row>
    <row r="40" spans="1:17" ht="36" customHeight="1">
      <c r="A40" s="1"/>
      <c r="B40" s="2"/>
      <c r="C40" s="2"/>
      <c r="D40" s="2"/>
      <c r="P40" s="59" t="s">
        <v>46</v>
      </c>
      <c r="Q40" s="60">
        <v>300</v>
      </c>
    </row>
    <row r="41" spans="1:17" ht="36" customHeight="1">
      <c r="A41" s="1"/>
      <c r="B41" s="2"/>
      <c r="C41" s="2"/>
      <c r="D41" s="2"/>
      <c r="P41" s="59" t="s">
        <v>50</v>
      </c>
      <c r="Q41" s="60">
        <v>100</v>
      </c>
    </row>
    <row r="42" spans="1:17" ht="36" customHeight="1" thickBot="1">
      <c r="A42" s="1"/>
      <c r="B42" s="2"/>
      <c r="C42" s="2"/>
      <c r="D42" s="2"/>
      <c r="P42" s="61" t="s">
        <v>10</v>
      </c>
      <c r="Q42" s="62">
        <v>0</v>
      </c>
    </row>
    <row r="43" spans="1:4" ht="36" customHeight="1" thickTop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"/>
  </protectedRanges>
  <mergeCells count="15">
    <mergeCell ref="H7:H13"/>
    <mergeCell ref="I7:I13"/>
    <mergeCell ref="J7:J13"/>
    <mergeCell ref="F10:F13"/>
    <mergeCell ref="G10:G13"/>
    <mergeCell ref="I6:J6"/>
    <mergeCell ref="A1:K1"/>
    <mergeCell ref="I3:K3"/>
    <mergeCell ref="C6:E6"/>
    <mergeCell ref="F6:H6"/>
    <mergeCell ref="M6:N8"/>
    <mergeCell ref="K6:K13"/>
    <mergeCell ref="E7:E13"/>
    <mergeCell ref="F7:F9"/>
    <mergeCell ref="G7:G9"/>
  </mergeCells>
  <conditionalFormatting sqref="I14:I25">
    <cfRule type="cellIs" priority="1" dxfId="1" operator="equal" stopIfTrue="1">
      <formula>0</formula>
    </cfRule>
  </conditionalFormatting>
  <dataValidations count="3">
    <dataValidation type="list" allowBlank="1" showInputMessage="1" showErrorMessage="1" sqref="B14:B25">
      <formula1>$P$14:$P$22</formula1>
    </dataValidation>
    <dataValidation type="list" allowBlank="1" showInputMessage="1" showErrorMessage="1" sqref="M14:M25">
      <formula1>$P$37:$P$42</formula1>
    </dataValidation>
    <dataValidation type="list" allowBlank="1" showInputMessage="1" showErrorMessage="1" sqref="L3:M3">
      <formula1>$O$23:$O$36</formula1>
    </dataValidation>
  </dataValidations>
  <printOptions/>
  <pageMargins left="0.7" right="0.7" top="0.75" bottom="0.75" header="0.3" footer="0.3"/>
  <pageSetup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00CC"/>
  </sheetPr>
  <dimension ref="A1:N57"/>
  <sheetViews>
    <sheetView zoomScalePageLayoutView="0" workbookViewId="0" topLeftCell="A4">
      <selection activeCell="B14" sqref="B14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3" width="12.50390625" style="8" hidden="1" customWidth="1"/>
    <col min="14" max="14" width="12.875" style="0" hidden="1" customWidth="1"/>
    <col min="15" max="15" width="9.00390625" style="0" hidden="1" customWidth="1"/>
    <col min="16" max="18" width="9.00390625" style="0" customWidth="1"/>
  </cols>
  <sheetData>
    <row r="1" spans="1:11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102" t="s">
        <v>37</v>
      </c>
      <c r="J3" s="102"/>
      <c r="K3" s="102"/>
    </row>
    <row r="4" spans="1:11" ht="36.75" customHeight="1">
      <c r="A4" s="23"/>
      <c r="B4" s="27" t="s">
        <v>65</v>
      </c>
      <c r="C4" s="27"/>
      <c r="D4" s="27"/>
      <c r="E4" s="27"/>
      <c r="F4" s="27"/>
      <c r="G4" s="27"/>
      <c r="H4" s="27"/>
      <c r="I4" s="28"/>
      <c r="J4" s="28"/>
      <c r="K4" s="28"/>
    </row>
    <row r="5" spans="1:11" ht="36.7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100" t="s">
        <v>64</v>
      </c>
      <c r="J6" s="101"/>
      <c r="K6" s="70" t="s">
        <v>0</v>
      </c>
    </row>
    <row r="7" spans="1:11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84" t="s">
        <v>36</v>
      </c>
      <c r="J7" s="87" t="s">
        <v>35</v>
      </c>
      <c r="K7" s="71"/>
    </row>
    <row r="8" spans="1:11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85"/>
      <c r="J8" s="88"/>
      <c r="K8" s="71"/>
    </row>
    <row r="9" spans="1:13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85"/>
      <c r="J9" s="88"/>
      <c r="K9" s="71"/>
      <c r="L9" s="9"/>
      <c r="M9" s="9"/>
    </row>
    <row r="10" spans="1:13" ht="13.5" customHeight="1">
      <c r="A10" s="18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85"/>
      <c r="J10" s="88"/>
      <c r="K10" s="71"/>
      <c r="L10" s="9"/>
      <c r="M10" s="9"/>
    </row>
    <row r="11" spans="1:13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85"/>
      <c r="J11" s="88"/>
      <c r="K11" s="71"/>
      <c r="L11" s="9"/>
      <c r="M11" s="9"/>
    </row>
    <row r="12" spans="1:13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85"/>
      <c r="J12" s="88"/>
      <c r="K12" s="71"/>
      <c r="L12" s="9"/>
      <c r="M12" s="9"/>
    </row>
    <row r="13" spans="1:13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86"/>
      <c r="J13" s="89"/>
      <c r="K13" s="72"/>
      <c r="L13" s="9"/>
      <c r="M13" s="9"/>
    </row>
    <row r="14" spans="1:14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42"/>
      <c r="J14" s="4">
        <f>+I14*1580</f>
        <v>0</v>
      </c>
      <c r="K14" s="4">
        <f aca="true" t="shared" si="3" ref="K14:K25">H14+E14+J14</f>
        <v>0</v>
      </c>
      <c r="L14" s="22"/>
      <c r="M14" s="10"/>
      <c r="N14" s="12"/>
    </row>
    <row r="15" spans="1:14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42"/>
      <c r="J15" s="4">
        <f aca="true" t="shared" si="7" ref="J15:J25">+I15*1580</f>
        <v>0</v>
      </c>
      <c r="K15" s="4">
        <f t="shared" si="3"/>
        <v>0</v>
      </c>
      <c r="L15" s="22"/>
      <c r="M15" s="10"/>
      <c r="N15" s="6" t="s">
        <v>22</v>
      </c>
    </row>
    <row r="16" spans="1:14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42"/>
      <c r="J16" s="4">
        <f t="shared" si="7"/>
        <v>0</v>
      </c>
      <c r="K16" s="4">
        <f t="shared" si="3"/>
        <v>0</v>
      </c>
      <c r="L16" s="22"/>
      <c r="M16" s="10"/>
      <c r="N16" s="6" t="s">
        <v>23</v>
      </c>
    </row>
    <row r="17" spans="1:14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42"/>
      <c r="J17" s="4">
        <f t="shared" si="7"/>
        <v>0</v>
      </c>
      <c r="K17" s="4">
        <f t="shared" si="3"/>
        <v>0</v>
      </c>
      <c r="L17" s="22"/>
      <c r="M17" s="10"/>
      <c r="N17" s="6" t="s">
        <v>24</v>
      </c>
    </row>
    <row r="18" spans="1:14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42"/>
      <c r="J18" s="4">
        <f t="shared" si="7"/>
        <v>0</v>
      </c>
      <c r="K18" s="4">
        <f t="shared" si="3"/>
        <v>0</v>
      </c>
      <c r="L18" s="11"/>
      <c r="M18" s="11"/>
      <c r="N18" s="5" t="s">
        <v>21</v>
      </c>
    </row>
    <row r="19" spans="1:14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42"/>
      <c r="J19" s="4">
        <f t="shared" si="7"/>
        <v>0</v>
      </c>
      <c r="K19" s="4">
        <f t="shared" si="3"/>
        <v>0</v>
      </c>
      <c r="L19" s="11"/>
      <c r="M19" s="11"/>
      <c r="N19" s="6" t="s">
        <v>25</v>
      </c>
    </row>
    <row r="20" spans="1:14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42"/>
      <c r="J20" s="4">
        <f t="shared" si="7"/>
        <v>0</v>
      </c>
      <c r="K20" s="4">
        <f t="shared" si="3"/>
        <v>0</v>
      </c>
      <c r="L20" s="11"/>
      <c r="M20" s="11"/>
      <c r="N20" s="6" t="s">
        <v>26</v>
      </c>
    </row>
    <row r="21" spans="1:14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42"/>
      <c r="J21" s="4">
        <f t="shared" si="7"/>
        <v>0</v>
      </c>
      <c r="K21" s="4">
        <f t="shared" si="3"/>
        <v>0</v>
      </c>
      <c r="L21" s="11"/>
      <c r="M21" s="11"/>
      <c r="N21" s="6" t="s">
        <v>27</v>
      </c>
    </row>
    <row r="22" spans="1:14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42"/>
      <c r="J22" s="4">
        <f t="shared" si="7"/>
        <v>0</v>
      </c>
      <c r="K22" s="4">
        <f t="shared" si="3"/>
        <v>0</v>
      </c>
      <c r="L22" s="11"/>
      <c r="M22" s="11"/>
      <c r="N22" s="5" t="s">
        <v>28</v>
      </c>
    </row>
    <row r="23" spans="1:13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42"/>
      <c r="J23" s="4">
        <f t="shared" si="7"/>
        <v>0</v>
      </c>
      <c r="K23" s="4">
        <f t="shared" si="3"/>
        <v>0</v>
      </c>
      <c r="L23" s="11"/>
      <c r="M23" s="11"/>
    </row>
    <row r="24" spans="1:14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42"/>
      <c r="J24" s="4">
        <f t="shared" si="7"/>
        <v>0</v>
      </c>
      <c r="K24" s="4">
        <f t="shared" si="3"/>
        <v>0</v>
      </c>
      <c r="L24" s="11"/>
      <c r="M24" s="11"/>
      <c r="N24" s="29"/>
    </row>
    <row r="25" spans="1:14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43"/>
      <c r="J25" s="4">
        <f t="shared" si="7"/>
        <v>0</v>
      </c>
      <c r="K25" s="4">
        <f t="shared" si="3"/>
        <v>0</v>
      </c>
      <c r="L25" s="11"/>
      <c r="M25" s="11"/>
      <c r="N25" s="29"/>
    </row>
    <row r="26" spans="1:14" ht="36" customHeight="1" thickBot="1" thickTop="1">
      <c r="A26" s="35"/>
      <c r="B26" s="31" t="s">
        <v>29</v>
      </c>
      <c r="C26" s="32">
        <f aca="true" t="shared" si="8" ref="C26:K26">SUM(C14:C25)</f>
        <v>0</v>
      </c>
      <c r="D26" s="32">
        <f t="shared" si="8"/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3">
        <f t="shared" si="8"/>
        <v>0</v>
      </c>
      <c r="I26" s="32">
        <f t="shared" si="8"/>
        <v>0</v>
      </c>
      <c r="J26" s="33">
        <f t="shared" si="8"/>
        <v>0</v>
      </c>
      <c r="K26" s="34">
        <f t="shared" si="8"/>
        <v>0</v>
      </c>
      <c r="M26" s="36"/>
      <c r="N26" s="29"/>
    </row>
    <row r="27" spans="1:14" ht="36" customHeight="1" thickTop="1">
      <c r="A27" s="1"/>
      <c r="B27" s="2"/>
      <c r="C27" s="2"/>
      <c r="D27" s="2"/>
      <c r="M27" s="36"/>
      <c r="N27" s="29"/>
    </row>
    <row r="28" spans="1:14" ht="36" customHeight="1">
      <c r="A28" s="1"/>
      <c r="B28" s="2"/>
      <c r="C28" s="2"/>
      <c r="D28" s="2"/>
      <c r="G28" s="2"/>
      <c r="H28" s="2"/>
      <c r="I28" s="2"/>
      <c r="J28" s="2"/>
      <c r="M28" s="36"/>
      <c r="N28" s="29"/>
    </row>
    <row r="29" spans="1:14" ht="36" customHeight="1">
      <c r="A29" s="1"/>
      <c r="B29" s="2"/>
      <c r="C29" s="2"/>
      <c r="D29" s="2"/>
      <c r="G29" s="2"/>
      <c r="H29" s="2"/>
      <c r="I29" s="2"/>
      <c r="J29" s="2"/>
      <c r="M29" s="36"/>
      <c r="N29" s="29"/>
    </row>
    <row r="30" spans="1:14" ht="36" customHeight="1">
      <c r="A30" s="1"/>
      <c r="B30" s="2"/>
      <c r="C30" s="2"/>
      <c r="D30" s="2"/>
      <c r="G30" s="2"/>
      <c r="H30" s="2"/>
      <c r="I30" s="2"/>
      <c r="J30" s="2"/>
      <c r="M30" s="36"/>
      <c r="N30" s="29"/>
    </row>
    <row r="31" spans="1:14" ht="36" customHeight="1">
      <c r="A31" s="1"/>
      <c r="B31" s="2"/>
      <c r="C31" s="2"/>
      <c r="D31" s="2"/>
      <c r="G31" s="2"/>
      <c r="H31" s="2"/>
      <c r="I31" s="2"/>
      <c r="J31" s="2"/>
      <c r="M31" s="36"/>
      <c r="N31" s="29"/>
    </row>
    <row r="32" spans="1:14" ht="36" customHeight="1">
      <c r="A32" s="1"/>
      <c r="B32" s="2"/>
      <c r="C32" s="2"/>
      <c r="D32" s="2"/>
      <c r="G32" s="2"/>
      <c r="H32" s="2"/>
      <c r="I32" s="2"/>
      <c r="J32" s="2"/>
      <c r="M32" s="36"/>
      <c r="N32" s="29"/>
    </row>
    <row r="33" spans="1:14" ht="36" customHeight="1">
      <c r="A33" s="1"/>
      <c r="B33" s="2"/>
      <c r="C33" s="2"/>
      <c r="D33" s="2"/>
      <c r="G33" s="2"/>
      <c r="H33" s="2"/>
      <c r="I33" s="2"/>
      <c r="J33" s="2"/>
      <c r="M33" s="36"/>
      <c r="N33" s="29"/>
    </row>
    <row r="34" spans="1:14" ht="36" customHeight="1">
      <c r="A34" s="1"/>
      <c r="B34" s="2"/>
      <c r="C34" s="2"/>
      <c r="D34" s="2"/>
      <c r="M34" s="36"/>
      <c r="N34" s="29"/>
    </row>
    <row r="35" spans="1:14" ht="36" customHeight="1">
      <c r="A35" s="1"/>
      <c r="B35" s="2"/>
      <c r="C35" s="2"/>
      <c r="D35" s="2"/>
      <c r="M35" s="36"/>
      <c r="N35" s="29"/>
    </row>
    <row r="36" spans="1:14" ht="36" customHeight="1">
      <c r="A36" s="1"/>
      <c r="B36" s="2"/>
      <c r="C36" s="2"/>
      <c r="D36" s="2"/>
      <c r="M36" s="36"/>
      <c r="N36" s="29"/>
    </row>
    <row r="37" spans="1:4" ht="36" customHeight="1">
      <c r="A37" s="1"/>
      <c r="B37" s="2"/>
      <c r="C37" s="2"/>
      <c r="D37" s="2"/>
    </row>
    <row r="38" spans="1:4" ht="36" customHeight="1">
      <c r="A38" s="1"/>
      <c r="B38" s="2"/>
      <c r="C38" s="2"/>
      <c r="D38" s="2"/>
    </row>
    <row r="39" spans="1:4" ht="36" customHeight="1">
      <c r="A39" s="1"/>
      <c r="B39" s="2"/>
      <c r="C39" s="2"/>
      <c r="D39" s="2"/>
    </row>
    <row r="40" spans="1:4" ht="36" customHeight="1">
      <c r="A40" s="1"/>
      <c r="B40" s="2"/>
      <c r="C40" s="2"/>
      <c r="D40" s="2"/>
    </row>
    <row r="41" spans="1:4" ht="36" customHeight="1">
      <c r="A41" s="1"/>
      <c r="B41" s="2"/>
      <c r="C41" s="2"/>
      <c r="D41" s="2"/>
    </row>
    <row r="42" spans="1:4" ht="36" customHeight="1">
      <c r="A42" s="1"/>
      <c r="B42" s="2"/>
      <c r="C42" s="2"/>
      <c r="D42" s="2"/>
    </row>
    <row r="43" spans="1:4" ht="36" customHeight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"/>
  </protectedRanges>
  <mergeCells count="14">
    <mergeCell ref="A1:K1"/>
    <mergeCell ref="I3:K3"/>
    <mergeCell ref="C6:E6"/>
    <mergeCell ref="F6:H6"/>
    <mergeCell ref="K6:K13"/>
    <mergeCell ref="E7:E13"/>
    <mergeCell ref="F7:F9"/>
    <mergeCell ref="G7:G9"/>
    <mergeCell ref="H7:H13"/>
    <mergeCell ref="I6:J6"/>
    <mergeCell ref="I7:I13"/>
    <mergeCell ref="J7:J13"/>
    <mergeCell ref="F10:F13"/>
    <mergeCell ref="G10:G13"/>
  </mergeCells>
  <dataValidations count="1">
    <dataValidation type="list" allowBlank="1" showInputMessage="1" showErrorMessage="1" sqref="B14:B25">
      <formula1>$N$14:$N$22</formula1>
    </dataValidation>
  </dataValidations>
  <printOptions/>
  <pageMargins left="0.7" right="0.7" top="0.75" bottom="0.75" header="0.3" footer="0.3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57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2" width="12.50390625" style="8" customWidth="1"/>
    <col min="13" max="13" width="12.50390625" style="8" hidden="1" customWidth="1"/>
    <col min="14" max="14" width="12.875" style="0" hidden="1" customWidth="1"/>
    <col min="15" max="16" width="9.00390625" style="0" hidden="1" customWidth="1"/>
    <col min="17" max="18" width="9.00390625" style="0" customWidth="1"/>
  </cols>
  <sheetData>
    <row r="1" spans="1:11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102" t="s">
        <v>39</v>
      </c>
      <c r="J3" s="102"/>
      <c r="K3" s="102"/>
    </row>
    <row r="4" spans="1:11" ht="36.75" customHeight="1">
      <c r="A4" s="23"/>
      <c r="B4" s="27" t="s">
        <v>73</v>
      </c>
      <c r="C4" s="27"/>
      <c r="D4" s="27"/>
      <c r="E4" s="27"/>
      <c r="F4" s="27"/>
      <c r="G4" s="27"/>
      <c r="H4" s="27"/>
      <c r="I4" s="28"/>
      <c r="J4" s="28"/>
      <c r="K4" s="28"/>
    </row>
    <row r="5" spans="1:11" ht="36.7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100" t="s">
        <v>70</v>
      </c>
      <c r="J6" s="101"/>
      <c r="K6" s="70" t="s">
        <v>0</v>
      </c>
    </row>
    <row r="7" spans="1:11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84" t="s">
        <v>36</v>
      </c>
      <c r="J7" s="87" t="s">
        <v>35</v>
      </c>
      <c r="K7" s="71"/>
    </row>
    <row r="8" spans="1:11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85"/>
      <c r="J8" s="88"/>
      <c r="K8" s="71"/>
    </row>
    <row r="9" spans="1:13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85"/>
      <c r="J9" s="88"/>
      <c r="K9" s="71"/>
      <c r="L9" s="9"/>
      <c r="M9" s="9"/>
    </row>
    <row r="10" spans="1:13" ht="13.5" customHeight="1">
      <c r="A10" s="18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85"/>
      <c r="J10" s="88"/>
      <c r="K10" s="71"/>
      <c r="L10" s="9"/>
      <c r="M10" s="9"/>
    </row>
    <row r="11" spans="1:13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85"/>
      <c r="J11" s="88"/>
      <c r="K11" s="71"/>
      <c r="L11" s="9"/>
      <c r="M11" s="9"/>
    </row>
    <row r="12" spans="1:13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85"/>
      <c r="J12" s="88"/>
      <c r="K12" s="71"/>
      <c r="L12" s="9"/>
      <c r="M12" s="9"/>
    </row>
    <row r="13" spans="1:13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86"/>
      <c r="J13" s="89"/>
      <c r="K13" s="72"/>
      <c r="L13" s="9"/>
      <c r="M13" s="9"/>
    </row>
    <row r="14" spans="1:14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42"/>
      <c r="J14" s="4">
        <f>+I14*100</f>
        <v>0</v>
      </c>
      <c r="K14" s="4">
        <f aca="true" t="shared" si="3" ref="K14:K25">H14+E14+J14</f>
        <v>0</v>
      </c>
      <c r="L14" s="22"/>
      <c r="M14" s="10"/>
      <c r="N14" s="12"/>
    </row>
    <row r="15" spans="1:14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42"/>
      <c r="J15" s="4">
        <f aca="true" t="shared" si="7" ref="J15:J25">+I15*100</f>
        <v>0</v>
      </c>
      <c r="K15" s="4">
        <f t="shared" si="3"/>
        <v>0</v>
      </c>
      <c r="L15" s="22"/>
      <c r="M15" s="10"/>
      <c r="N15" s="6" t="s">
        <v>22</v>
      </c>
    </row>
    <row r="16" spans="1:14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42"/>
      <c r="J16" s="4">
        <f t="shared" si="7"/>
        <v>0</v>
      </c>
      <c r="K16" s="4">
        <f t="shared" si="3"/>
        <v>0</v>
      </c>
      <c r="L16" s="22"/>
      <c r="M16" s="10"/>
      <c r="N16" s="6" t="s">
        <v>23</v>
      </c>
    </row>
    <row r="17" spans="1:14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42"/>
      <c r="J17" s="4">
        <f t="shared" si="7"/>
        <v>0</v>
      </c>
      <c r="K17" s="4">
        <f t="shared" si="3"/>
        <v>0</v>
      </c>
      <c r="L17" s="22"/>
      <c r="M17" s="10"/>
      <c r="N17" s="6" t="s">
        <v>24</v>
      </c>
    </row>
    <row r="18" spans="1:14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42"/>
      <c r="J18" s="4">
        <f t="shared" si="7"/>
        <v>0</v>
      </c>
      <c r="K18" s="4">
        <f t="shared" si="3"/>
        <v>0</v>
      </c>
      <c r="L18" s="11"/>
      <c r="M18" s="11"/>
      <c r="N18" s="5" t="s">
        <v>21</v>
      </c>
    </row>
    <row r="19" spans="1:14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42"/>
      <c r="J19" s="4">
        <f t="shared" si="7"/>
        <v>0</v>
      </c>
      <c r="K19" s="4">
        <f t="shared" si="3"/>
        <v>0</v>
      </c>
      <c r="L19" s="11"/>
      <c r="M19" s="11"/>
      <c r="N19" s="6" t="s">
        <v>25</v>
      </c>
    </row>
    <row r="20" spans="1:14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42"/>
      <c r="J20" s="4">
        <f t="shared" si="7"/>
        <v>0</v>
      </c>
      <c r="K20" s="4">
        <f t="shared" si="3"/>
        <v>0</v>
      </c>
      <c r="L20" s="11"/>
      <c r="M20" s="11"/>
      <c r="N20" s="6" t="s">
        <v>26</v>
      </c>
    </row>
    <row r="21" spans="1:14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42"/>
      <c r="J21" s="4">
        <f t="shared" si="7"/>
        <v>0</v>
      </c>
      <c r="K21" s="4">
        <f t="shared" si="3"/>
        <v>0</v>
      </c>
      <c r="L21" s="11"/>
      <c r="M21" s="11"/>
      <c r="N21" s="6" t="s">
        <v>27</v>
      </c>
    </row>
    <row r="22" spans="1:14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42"/>
      <c r="J22" s="4">
        <f t="shared" si="7"/>
        <v>0</v>
      </c>
      <c r="K22" s="4">
        <f t="shared" si="3"/>
        <v>0</v>
      </c>
      <c r="L22" s="11"/>
      <c r="M22" s="11"/>
      <c r="N22" s="5" t="s">
        <v>28</v>
      </c>
    </row>
    <row r="23" spans="1:13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42"/>
      <c r="J23" s="4">
        <f t="shared" si="7"/>
        <v>0</v>
      </c>
      <c r="K23" s="4">
        <f t="shared" si="3"/>
        <v>0</v>
      </c>
      <c r="L23" s="11"/>
      <c r="M23" s="11"/>
    </row>
    <row r="24" spans="1:14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42"/>
      <c r="J24" s="4">
        <f t="shared" si="7"/>
        <v>0</v>
      </c>
      <c r="K24" s="4">
        <f t="shared" si="3"/>
        <v>0</v>
      </c>
      <c r="L24" s="11"/>
      <c r="M24" s="11"/>
      <c r="N24" s="29"/>
    </row>
    <row r="25" spans="1:14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43"/>
      <c r="J25" s="4">
        <f t="shared" si="7"/>
        <v>0</v>
      </c>
      <c r="K25" s="4">
        <f t="shared" si="3"/>
        <v>0</v>
      </c>
      <c r="L25" s="11"/>
      <c r="M25" s="11"/>
      <c r="N25" s="29"/>
    </row>
    <row r="26" spans="1:14" ht="36" customHeight="1" thickBot="1" thickTop="1">
      <c r="A26" s="35"/>
      <c r="B26" s="31" t="s">
        <v>29</v>
      </c>
      <c r="C26" s="32">
        <f aca="true" t="shared" si="8" ref="C26:K26">SUM(C14:C25)</f>
        <v>0</v>
      </c>
      <c r="D26" s="32">
        <f t="shared" si="8"/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3">
        <f t="shared" si="8"/>
        <v>0</v>
      </c>
      <c r="I26" s="32">
        <f t="shared" si="8"/>
        <v>0</v>
      </c>
      <c r="J26" s="33">
        <f t="shared" si="8"/>
        <v>0</v>
      </c>
      <c r="K26" s="34">
        <f t="shared" si="8"/>
        <v>0</v>
      </c>
      <c r="M26" s="36"/>
      <c r="N26" s="29"/>
    </row>
    <row r="27" spans="1:14" ht="36" customHeight="1" thickTop="1">
      <c r="A27" s="1"/>
      <c r="B27" s="2"/>
      <c r="C27" s="2"/>
      <c r="D27" s="2"/>
      <c r="M27" s="36"/>
      <c r="N27" s="29"/>
    </row>
    <row r="28" spans="1:14" ht="36" customHeight="1">
      <c r="A28" s="1"/>
      <c r="B28" s="2"/>
      <c r="C28" s="2"/>
      <c r="D28" s="2"/>
      <c r="G28" s="2"/>
      <c r="H28" s="2"/>
      <c r="I28" s="2"/>
      <c r="J28" s="2"/>
      <c r="M28" s="36"/>
      <c r="N28" s="29"/>
    </row>
    <row r="29" spans="1:14" ht="36" customHeight="1">
      <c r="A29" s="1"/>
      <c r="B29" s="2"/>
      <c r="C29" s="2"/>
      <c r="D29" s="2"/>
      <c r="G29" s="2"/>
      <c r="H29" s="2"/>
      <c r="I29" s="2"/>
      <c r="J29" s="2"/>
      <c r="M29" s="36"/>
      <c r="N29" s="29"/>
    </row>
    <row r="30" spans="1:14" ht="36" customHeight="1">
      <c r="A30" s="1"/>
      <c r="B30" s="2"/>
      <c r="C30" s="2"/>
      <c r="D30" s="2"/>
      <c r="G30" s="2"/>
      <c r="H30" s="2"/>
      <c r="I30" s="2"/>
      <c r="J30" s="2"/>
      <c r="M30" s="36"/>
      <c r="N30" s="29"/>
    </row>
    <row r="31" spans="1:14" ht="36" customHeight="1">
      <c r="A31" s="1"/>
      <c r="B31" s="2"/>
      <c r="C31" s="2"/>
      <c r="D31" s="2"/>
      <c r="G31" s="2"/>
      <c r="H31" s="2"/>
      <c r="I31" s="2"/>
      <c r="J31" s="2"/>
      <c r="M31" s="36"/>
      <c r="N31" s="29"/>
    </row>
    <row r="32" spans="1:14" ht="36" customHeight="1">
      <c r="A32" s="1"/>
      <c r="B32" s="2"/>
      <c r="C32" s="2"/>
      <c r="D32" s="2"/>
      <c r="G32" s="2"/>
      <c r="H32" s="2"/>
      <c r="I32" s="2"/>
      <c r="J32" s="2"/>
      <c r="M32" s="36"/>
      <c r="N32" s="29"/>
    </row>
    <row r="33" spans="1:14" ht="36" customHeight="1">
      <c r="A33" s="1"/>
      <c r="B33" s="2"/>
      <c r="C33" s="2"/>
      <c r="D33" s="2"/>
      <c r="G33" s="2"/>
      <c r="H33" s="2"/>
      <c r="I33" s="2"/>
      <c r="J33" s="2"/>
      <c r="M33" s="36"/>
      <c r="N33" s="29"/>
    </row>
    <row r="34" spans="1:14" ht="36" customHeight="1">
      <c r="A34" s="1"/>
      <c r="B34" s="2"/>
      <c r="C34" s="2"/>
      <c r="D34" s="2"/>
      <c r="M34" s="36"/>
      <c r="N34" s="29"/>
    </row>
    <row r="35" spans="1:14" ht="36" customHeight="1">
      <c r="A35" s="1"/>
      <c r="B35" s="2"/>
      <c r="C35" s="2"/>
      <c r="D35" s="2"/>
      <c r="M35" s="36"/>
      <c r="N35" s="29"/>
    </row>
    <row r="36" spans="1:14" ht="36" customHeight="1">
      <c r="A36" s="1"/>
      <c r="B36" s="2"/>
      <c r="C36" s="2"/>
      <c r="D36" s="2"/>
      <c r="M36" s="36"/>
      <c r="N36" s="29"/>
    </row>
    <row r="37" spans="1:4" ht="36" customHeight="1">
      <c r="A37" s="1"/>
      <c r="B37" s="2"/>
      <c r="C37" s="2"/>
      <c r="D37" s="2"/>
    </row>
    <row r="38" spans="1:4" ht="36" customHeight="1">
      <c r="A38" s="1"/>
      <c r="B38" s="2"/>
      <c r="C38" s="2"/>
      <c r="D38" s="2"/>
    </row>
    <row r="39" spans="1:4" ht="36" customHeight="1">
      <c r="A39" s="1"/>
      <c r="B39" s="2"/>
      <c r="C39" s="2"/>
      <c r="D39" s="2"/>
    </row>
    <row r="40" spans="1:4" ht="36" customHeight="1">
      <c r="A40" s="1"/>
      <c r="B40" s="2"/>
      <c r="C40" s="2"/>
      <c r="D40" s="2"/>
    </row>
    <row r="41" spans="1:4" ht="36" customHeight="1">
      <c r="A41" s="1"/>
      <c r="B41" s="2"/>
      <c r="C41" s="2"/>
      <c r="D41" s="2"/>
    </row>
    <row r="42" spans="1:4" ht="36" customHeight="1">
      <c r="A42" s="1"/>
      <c r="B42" s="2"/>
      <c r="C42" s="2"/>
      <c r="D42" s="2"/>
    </row>
    <row r="43" spans="1:4" ht="36" customHeight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"/>
  </protectedRanges>
  <mergeCells count="14">
    <mergeCell ref="A1:K1"/>
    <mergeCell ref="I3:K3"/>
    <mergeCell ref="C6:E6"/>
    <mergeCell ref="F6:H6"/>
    <mergeCell ref="K6:K13"/>
    <mergeCell ref="E7:E13"/>
    <mergeCell ref="F7:F9"/>
    <mergeCell ref="G7:G9"/>
    <mergeCell ref="H7:H13"/>
    <mergeCell ref="I6:J6"/>
    <mergeCell ref="I7:I13"/>
    <mergeCell ref="J7:J13"/>
    <mergeCell ref="F10:F13"/>
    <mergeCell ref="G10:G13"/>
  </mergeCells>
  <dataValidations count="1">
    <dataValidation type="list" allowBlank="1" showInputMessage="1" showErrorMessage="1" sqref="B14:B25">
      <formula1>$N$14:$N$22</formula1>
    </dataValidation>
  </dataValidations>
  <printOptions/>
  <pageMargins left="0.7" right="0.7" top="0.75" bottom="0.75" header="0.3" footer="0.3"/>
  <pageSetup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5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2" width="2.25390625" style="0" customWidth="1"/>
    <col min="13" max="13" width="12.625" style="0" customWidth="1"/>
    <col min="14" max="14" width="8.625" style="8" customWidth="1"/>
    <col min="15" max="15" width="12.50390625" style="8" hidden="1" customWidth="1"/>
    <col min="16" max="16" width="12.875" style="0" hidden="1" customWidth="1"/>
    <col min="17" max="18" width="9.00390625" style="0" hidden="1" customWidth="1"/>
    <col min="19" max="20" width="9.00390625" style="0" customWidth="1"/>
  </cols>
  <sheetData>
    <row r="1" spans="1:13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23"/>
      <c r="M1" s="23"/>
    </row>
    <row r="2" spans="1:13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45"/>
      <c r="M2" s="45"/>
    </row>
    <row r="3" spans="1:13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102" t="s">
        <v>40</v>
      </c>
      <c r="J3" s="102"/>
      <c r="K3" s="102"/>
      <c r="L3" s="44"/>
      <c r="M3" s="44"/>
    </row>
    <row r="4" spans="1:13" ht="36.75" customHeight="1">
      <c r="A4" s="23"/>
      <c r="B4" s="27" t="s">
        <v>74</v>
      </c>
      <c r="C4" s="27"/>
      <c r="D4" s="27"/>
      <c r="E4" s="27"/>
      <c r="F4" s="27"/>
      <c r="G4" s="27"/>
      <c r="H4" s="27"/>
      <c r="I4" s="28"/>
      <c r="J4" s="28"/>
      <c r="K4" s="28"/>
      <c r="L4" s="46"/>
      <c r="M4" s="46"/>
    </row>
    <row r="5" spans="1:13" ht="36.75" customHeight="1" thickBot="1">
      <c r="A5" s="23"/>
      <c r="B5" s="27" t="s">
        <v>59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ht="14.25" customHeight="1" thickTop="1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107" t="s">
        <v>69</v>
      </c>
      <c r="J6" s="108"/>
      <c r="K6" s="70" t="s">
        <v>0</v>
      </c>
      <c r="L6" s="11"/>
      <c r="M6" s="103" t="s">
        <v>58</v>
      </c>
      <c r="N6" s="104"/>
    </row>
    <row r="7" spans="1:14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84" t="s">
        <v>36</v>
      </c>
      <c r="J7" s="87" t="s">
        <v>35</v>
      </c>
      <c r="K7" s="71"/>
      <c r="L7" s="11"/>
      <c r="M7" s="105"/>
      <c r="N7" s="106"/>
    </row>
    <row r="8" spans="1:14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85"/>
      <c r="J8" s="88"/>
      <c r="K8" s="71"/>
      <c r="L8" s="11"/>
      <c r="M8" s="105"/>
      <c r="N8" s="106"/>
    </row>
    <row r="9" spans="1:15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85"/>
      <c r="J9" s="88"/>
      <c r="K9" s="71"/>
      <c r="L9" s="11"/>
      <c r="M9" s="52" t="s">
        <v>52</v>
      </c>
      <c r="N9" s="53" t="s">
        <v>54</v>
      </c>
      <c r="O9" s="9"/>
    </row>
    <row r="10" spans="1:15" ht="13.5" customHeight="1">
      <c r="A10" s="20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85"/>
      <c r="J10" s="88"/>
      <c r="K10" s="71"/>
      <c r="L10" s="11"/>
      <c r="M10" s="50" t="s">
        <v>51</v>
      </c>
      <c r="N10" s="54" t="s">
        <v>55</v>
      </c>
      <c r="O10" s="9"/>
    </row>
    <row r="11" spans="1:15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85"/>
      <c r="J11" s="88"/>
      <c r="K11" s="71"/>
      <c r="L11" s="11"/>
      <c r="M11" s="50" t="s">
        <v>46</v>
      </c>
      <c r="N11" s="54" t="s">
        <v>54</v>
      </c>
      <c r="O11" s="9"/>
    </row>
    <row r="12" spans="1:15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85"/>
      <c r="J12" s="88"/>
      <c r="K12" s="71"/>
      <c r="L12" s="11"/>
      <c r="M12" s="50" t="s">
        <v>50</v>
      </c>
      <c r="N12" s="54" t="s">
        <v>56</v>
      </c>
      <c r="O12" s="9"/>
    </row>
    <row r="13" spans="1:15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86"/>
      <c r="J13" s="89"/>
      <c r="K13" s="72"/>
      <c r="L13" s="11"/>
      <c r="M13" s="51" t="s">
        <v>10</v>
      </c>
      <c r="N13" s="55" t="s">
        <v>57</v>
      </c>
      <c r="O13" s="9"/>
    </row>
    <row r="14" spans="1:16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42"/>
      <c r="J14" s="4">
        <f>I14*100</f>
        <v>0</v>
      </c>
      <c r="K14" s="4">
        <f aca="true" t="shared" si="3" ref="K14:K25">H14+E14+J14</f>
        <v>0</v>
      </c>
      <c r="L14" s="38"/>
      <c r="M14" s="56"/>
      <c r="N14" s="40">
        <f>IF(M14=0,0,IF(M14="65歳以上",300,IF(M14="大人",500,IF(M14="高校生",300,IF(M14="小・中学生",100,0)))))</f>
        <v>0</v>
      </c>
      <c r="O14" s="10"/>
      <c r="P14" s="12"/>
    </row>
    <row r="15" spans="1:16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42"/>
      <c r="J15" s="4">
        <f aca="true" t="shared" si="7" ref="J15:J25">I15*100</f>
        <v>0</v>
      </c>
      <c r="K15" s="4">
        <f t="shared" si="3"/>
        <v>0</v>
      </c>
      <c r="L15" s="38"/>
      <c r="M15" s="56"/>
      <c r="N15" s="40">
        <f aca="true" t="shared" si="8" ref="N15:N25">IF(M15=0,0,IF(M15="65歳以上",300,IF(M15="大人",500,IF(M15="高校生",300,IF(M15="小・中学生",100,0)))))</f>
        <v>0</v>
      </c>
      <c r="O15" s="10"/>
      <c r="P15" s="6" t="s">
        <v>22</v>
      </c>
    </row>
    <row r="16" spans="1:16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42"/>
      <c r="J16" s="4">
        <f t="shared" si="7"/>
        <v>0</v>
      </c>
      <c r="K16" s="4">
        <f t="shared" si="3"/>
        <v>0</v>
      </c>
      <c r="L16" s="38"/>
      <c r="M16" s="56"/>
      <c r="N16" s="40">
        <f t="shared" si="8"/>
        <v>0</v>
      </c>
      <c r="O16" s="10"/>
      <c r="P16" s="6" t="s">
        <v>23</v>
      </c>
    </row>
    <row r="17" spans="1:16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42"/>
      <c r="J17" s="4">
        <f t="shared" si="7"/>
        <v>0</v>
      </c>
      <c r="K17" s="4">
        <f t="shared" si="3"/>
        <v>0</v>
      </c>
      <c r="L17" s="38"/>
      <c r="M17" s="56"/>
      <c r="N17" s="40">
        <f t="shared" si="8"/>
        <v>0</v>
      </c>
      <c r="O17" s="10"/>
      <c r="P17" s="6" t="s">
        <v>24</v>
      </c>
    </row>
    <row r="18" spans="1:16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42"/>
      <c r="J18" s="4">
        <f t="shared" si="7"/>
        <v>0</v>
      </c>
      <c r="K18" s="4">
        <f t="shared" si="3"/>
        <v>0</v>
      </c>
      <c r="L18" s="39"/>
      <c r="M18" s="56"/>
      <c r="N18" s="40">
        <f t="shared" si="8"/>
        <v>0</v>
      </c>
      <c r="O18" s="11"/>
      <c r="P18" s="5" t="s">
        <v>21</v>
      </c>
    </row>
    <row r="19" spans="1:16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42"/>
      <c r="J19" s="4">
        <f t="shared" si="7"/>
        <v>0</v>
      </c>
      <c r="K19" s="4">
        <f t="shared" si="3"/>
        <v>0</v>
      </c>
      <c r="L19" s="39"/>
      <c r="M19" s="56"/>
      <c r="N19" s="40">
        <f t="shared" si="8"/>
        <v>0</v>
      </c>
      <c r="O19" s="11"/>
      <c r="P19" s="6" t="s">
        <v>25</v>
      </c>
    </row>
    <row r="20" spans="1:16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42"/>
      <c r="J20" s="4">
        <f t="shared" si="7"/>
        <v>0</v>
      </c>
      <c r="K20" s="4">
        <f t="shared" si="3"/>
        <v>0</v>
      </c>
      <c r="L20" s="39"/>
      <c r="M20" s="56"/>
      <c r="N20" s="40">
        <f t="shared" si="8"/>
        <v>0</v>
      </c>
      <c r="O20" s="11"/>
      <c r="P20" s="6" t="s">
        <v>26</v>
      </c>
    </row>
    <row r="21" spans="1:16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42"/>
      <c r="J21" s="4">
        <f t="shared" si="7"/>
        <v>0</v>
      </c>
      <c r="K21" s="4">
        <f t="shared" si="3"/>
        <v>0</v>
      </c>
      <c r="L21" s="39"/>
      <c r="M21" s="56"/>
      <c r="N21" s="40">
        <f t="shared" si="8"/>
        <v>0</v>
      </c>
      <c r="O21" s="11"/>
      <c r="P21" s="6" t="s">
        <v>27</v>
      </c>
    </row>
    <row r="22" spans="1:16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42"/>
      <c r="J22" s="4">
        <f t="shared" si="7"/>
        <v>0</v>
      </c>
      <c r="K22" s="4">
        <f t="shared" si="3"/>
        <v>0</v>
      </c>
      <c r="L22" s="39"/>
      <c r="M22" s="56"/>
      <c r="N22" s="40">
        <f t="shared" si="8"/>
        <v>0</v>
      </c>
      <c r="O22" s="11"/>
      <c r="P22" s="5" t="s">
        <v>28</v>
      </c>
    </row>
    <row r="23" spans="1:15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42"/>
      <c r="J23" s="4">
        <f t="shared" si="7"/>
        <v>0</v>
      </c>
      <c r="K23" s="4">
        <f t="shared" si="3"/>
        <v>0</v>
      </c>
      <c r="L23" s="39"/>
      <c r="M23" s="56"/>
      <c r="N23" s="40">
        <f t="shared" si="8"/>
        <v>0</v>
      </c>
      <c r="O23" s="11"/>
    </row>
    <row r="24" spans="1:16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42"/>
      <c r="J24" s="4">
        <f t="shared" si="7"/>
        <v>0</v>
      </c>
      <c r="K24" s="4">
        <f t="shared" si="3"/>
        <v>0</v>
      </c>
      <c r="L24" s="39"/>
      <c r="M24" s="56"/>
      <c r="N24" s="40">
        <f t="shared" si="8"/>
        <v>0</v>
      </c>
      <c r="O24" s="11"/>
      <c r="P24" s="29"/>
    </row>
    <row r="25" spans="1:16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43"/>
      <c r="J25" s="4">
        <f t="shared" si="7"/>
        <v>0</v>
      </c>
      <c r="K25" s="4">
        <f t="shared" si="3"/>
        <v>0</v>
      </c>
      <c r="L25" s="39"/>
      <c r="M25" s="56"/>
      <c r="N25" s="40">
        <f t="shared" si="8"/>
        <v>0</v>
      </c>
      <c r="O25" s="11"/>
      <c r="P25" s="29"/>
    </row>
    <row r="26" spans="1:16" ht="36" customHeight="1" thickBot="1" thickTop="1">
      <c r="A26" s="35"/>
      <c r="B26" s="31" t="s">
        <v>29</v>
      </c>
      <c r="C26" s="32">
        <f aca="true" t="shared" si="9" ref="C26:K26">SUM(C14:C25)</f>
        <v>0</v>
      </c>
      <c r="D26" s="32">
        <f t="shared" si="9"/>
        <v>0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3">
        <f t="shared" si="9"/>
        <v>0</v>
      </c>
      <c r="I26" s="32">
        <f t="shared" si="9"/>
        <v>0</v>
      </c>
      <c r="J26" s="33">
        <f t="shared" si="9"/>
        <v>0</v>
      </c>
      <c r="K26" s="34">
        <f t="shared" si="9"/>
        <v>0</v>
      </c>
      <c r="L26" s="41"/>
      <c r="M26" s="63"/>
      <c r="N26" s="64">
        <f>SUM(N14:N25)</f>
        <v>0</v>
      </c>
      <c r="O26" s="36"/>
      <c r="P26" s="29"/>
    </row>
    <row r="27" spans="1:16" ht="36" customHeight="1" thickTop="1">
      <c r="A27" s="1"/>
      <c r="B27" s="2"/>
      <c r="C27" s="2"/>
      <c r="D27" s="2"/>
      <c r="O27" s="36"/>
      <c r="P27" s="29"/>
    </row>
    <row r="28" spans="1:16" ht="36" customHeight="1">
      <c r="A28" s="1"/>
      <c r="B28" s="2"/>
      <c r="C28" s="2"/>
      <c r="D28" s="2"/>
      <c r="G28" s="2"/>
      <c r="H28" s="2"/>
      <c r="I28" s="2"/>
      <c r="J28" s="2"/>
      <c r="O28" s="36"/>
      <c r="P28" s="29"/>
    </row>
    <row r="29" spans="1:16" ht="36" customHeight="1">
      <c r="A29" s="1"/>
      <c r="B29" s="2"/>
      <c r="C29" s="2"/>
      <c r="D29" s="2"/>
      <c r="G29" s="2"/>
      <c r="H29" s="2"/>
      <c r="I29" s="2"/>
      <c r="J29" s="2"/>
      <c r="O29" s="36"/>
      <c r="P29" s="29"/>
    </row>
    <row r="30" spans="1:16" ht="36" customHeight="1">
      <c r="A30" s="1"/>
      <c r="B30" s="2"/>
      <c r="C30" s="2"/>
      <c r="D30" s="2"/>
      <c r="G30" s="2"/>
      <c r="H30" s="2"/>
      <c r="I30" s="2"/>
      <c r="J30" s="2"/>
      <c r="O30" s="36"/>
      <c r="P30" s="29"/>
    </row>
    <row r="31" spans="1:16" ht="36" customHeight="1">
      <c r="A31" s="1"/>
      <c r="B31" s="2"/>
      <c r="C31" s="2"/>
      <c r="D31" s="2"/>
      <c r="G31" s="2"/>
      <c r="H31" s="2"/>
      <c r="I31" s="2"/>
      <c r="J31" s="2"/>
      <c r="O31" s="36"/>
      <c r="P31" s="29"/>
    </row>
    <row r="32" spans="1:16" ht="36" customHeight="1">
      <c r="A32" s="1"/>
      <c r="B32" s="2"/>
      <c r="C32" s="2"/>
      <c r="D32" s="2"/>
      <c r="G32" s="2"/>
      <c r="H32" s="2"/>
      <c r="I32" s="2"/>
      <c r="J32" s="2"/>
      <c r="O32" s="36"/>
      <c r="P32" s="29"/>
    </row>
    <row r="33" spans="1:16" ht="36" customHeight="1">
      <c r="A33" s="1"/>
      <c r="B33" s="2"/>
      <c r="C33" s="2"/>
      <c r="D33" s="2"/>
      <c r="G33" s="2"/>
      <c r="H33" s="2"/>
      <c r="I33" s="2"/>
      <c r="J33" s="2"/>
      <c r="O33" s="36"/>
      <c r="P33" s="29"/>
    </row>
    <row r="34" spans="1:16" ht="36" customHeight="1">
      <c r="A34" s="1"/>
      <c r="B34" s="2"/>
      <c r="C34" s="2"/>
      <c r="D34" s="2"/>
      <c r="O34" s="36"/>
      <c r="P34" s="29"/>
    </row>
    <row r="35" spans="1:16" ht="36" customHeight="1">
      <c r="A35" s="1"/>
      <c r="B35" s="2"/>
      <c r="C35" s="2"/>
      <c r="D35" s="2"/>
      <c r="O35" s="36"/>
      <c r="P35" s="29"/>
    </row>
    <row r="36" spans="1:16" ht="36" customHeight="1">
      <c r="A36" s="1"/>
      <c r="B36" s="2"/>
      <c r="C36" s="2"/>
      <c r="D36" s="2"/>
      <c r="O36" s="36"/>
      <c r="P36" s="29"/>
    </row>
    <row r="37" spans="1:4" ht="36" customHeight="1" thickBot="1">
      <c r="A37" s="1"/>
      <c r="B37" s="2"/>
      <c r="C37" s="2"/>
      <c r="D37" s="2"/>
    </row>
    <row r="38" spans="1:17" ht="36" customHeight="1" thickTop="1">
      <c r="A38" s="1"/>
      <c r="B38" s="2"/>
      <c r="C38" s="2"/>
      <c r="D38" s="2"/>
      <c r="P38" s="57" t="s">
        <v>52</v>
      </c>
      <c r="Q38" s="58">
        <v>300</v>
      </c>
    </row>
    <row r="39" spans="1:17" ht="36" customHeight="1">
      <c r="A39" s="1"/>
      <c r="B39" s="2"/>
      <c r="C39" s="2"/>
      <c r="D39" s="2"/>
      <c r="P39" s="59" t="s">
        <v>51</v>
      </c>
      <c r="Q39" s="60">
        <v>500</v>
      </c>
    </row>
    <row r="40" spans="1:17" ht="36" customHeight="1">
      <c r="A40" s="1"/>
      <c r="B40" s="2"/>
      <c r="C40" s="2"/>
      <c r="D40" s="2"/>
      <c r="P40" s="59" t="s">
        <v>46</v>
      </c>
      <c r="Q40" s="60">
        <v>300</v>
      </c>
    </row>
    <row r="41" spans="1:17" ht="36" customHeight="1">
      <c r="A41" s="1"/>
      <c r="B41" s="2"/>
      <c r="C41" s="2"/>
      <c r="D41" s="2"/>
      <c r="P41" s="59" t="s">
        <v>50</v>
      </c>
      <c r="Q41" s="60">
        <v>100</v>
      </c>
    </row>
    <row r="42" spans="1:17" ht="36" customHeight="1" thickBot="1">
      <c r="A42" s="1"/>
      <c r="B42" s="2"/>
      <c r="C42" s="2"/>
      <c r="D42" s="2"/>
      <c r="P42" s="61" t="s">
        <v>10</v>
      </c>
      <c r="Q42" s="62">
        <v>0</v>
      </c>
    </row>
    <row r="43" spans="1:4" ht="36" customHeight="1" thickTop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_1"/>
  </protectedRanges>
  <mergeCells count="15">
    <mergeCell ref="G10:G13"/>
    <mergeCell ref="F7:F9"/>
    <mergeCell ref="G7:G9"/>
    <mergeCell ref="K6:K13"/>
    <mergeCell ref="I6:J6"/>
    <mergeCell ref="M6:N8"/>
    <mergeCell ref="E7:E13"/>
    <mergeCell ref="H7:H13"/>
    <mergeCell ref="I7:I13"/>
    <mergeCell ref="A1:K1"/>
    <mergeCell ref="I3:K3"/>
    <mergeCell ref="C6:E6"/>
    <mergeCell ref="F6:H6"/>
    <mergeCell ref="J7:J13"/>
    <mergeCell ref="F10:F13"/>
  </mergeCells>
  <dataValidations count="3">
    <dataValidation type="list" allowBlank="1" showInputMessage="1" showErrorMessage="1" sqref="B14:B25">
      <formula1>$P$14:$P$22</formula1>
    </dataValidation>
    <dataValidation type="list" allowBlank="1" showInputMessage="1" showErrorMessage="1" sqref="L3:M3">
      <formula1>$P$23:$P$36</formula1>
    </dataValidation>
    <dataValidation type="list" allowBlank="1" showInputMessage="1" showErrorMessage="1" sqref="M14:M25">
      <formula1>$P$37:$P$42</formula1>
    </dataValidation>
  </dataValidations>
  <printOptions/>
  <pageMargins left="0.7" right="0.7" top="0.75" bottom="0.75" header="0.3" footer="0.3"/>
  <pageSetup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5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2" width="12.50390625" style="8" customWidth="1"/>
    <col min="13" max="13" width="12.50390625" style="8" hidden="1" customWidth="1"/>
    <col min="14" max="14" width="12.875" style="0" hidden="1" customWidth="1"/>
    <col min="15" max="16" width="9.00390625" style="0" hidden="1" customWidth="1"/>
    <col min="17" max="18" width="9.00390625" style="0" customWidth="1"/>
  </cols>
  <sheetData>
    <row r="1" spans="1:11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102" t="s">
        <v>41</v>
      </c>
      <c r="J3" s="102"/>
      <c r="K3" s="102"/>
    </row>
    <row r="4" spans="1:11" ht="36.75" customHeight="1">
      <c r="A4" s="23"/>
      <c r="B4" s="27"/>
      <c r="C4" s="27"/>
      <c r="D4" s="27"/>
      <c r="E4" s="27"/>
      <c r="F4" s="27"/>
      <c r="G4" s="27"/>
      <c r="H4" s="27"/>
      <c r="I4" s="28"/>
      <c r="J4" s="28"/>
      <c r="K4" s="28"/>
    </row>
    <row r="5" spans="1:11" ht="36.7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107" t="s">
        <v>34</v>
      </c>
      <c r="J6" s="108"/>
      <c r="K6" s="70" t="s">
        <v>0</v>
      </c>
    </row>
    <row r="7" spans="1:11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84" t="s">
        <v>67</v>
      </c>
      <c r="J7" s="87" t="s">
        <v>35</v>
      </c>
      <c r="K7" s="71"/>
    </row>
    <row r="8" spans="1:11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85"/>
      <c r="J8" s="88"/>
      <c r="K8" s="71"/>
    </row>
    <row r="9" spans="1:13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85"/>
      <c r="J9" s="88"/>
      <c r="K9" s="71"/>
      <c r="L9" s="9"/>
      <c r="M9" s="9"/>
    </row>
    <row r="10" spans="1:13" ht="13.5" customHeight="1">
      <c r="A10" s="18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85"/>
      <c r="J10" s="88"/>
      <c r="K10" s="71"/>
      <c r="L10" s="9"/>
      <c r="M10" s="9"/>
    </row>
    <row r="11" spans="1:13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85"/>
      <c r="J11" s="88"/>
      <c r="K11" s="71"/>
      <c r="L11" s="9"/>
      <c r="M11" s="9"/>
    </row>
    <row r="12" spans="1:13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85"/>
      <c r="J12" s="88"/>
      <c r="K12" s="71"/>
      <c r="L12" s="9"/>
      <c r="M12" s="9"/>
    </row>
    <row r="13" spans="1:13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86"/>
      <c r="J13" s="89"/>
      <c r="K13" s="72"/>
      <c r="L13" s="9"/>
      <c r="M13" s="9"/>
    </row>
    <row r="14" spans="1:14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4">
        <v>0</v>
      </c>
      <c r="J14" s="4">
        <v>0</v>
      </c>
      <c r="K14" s="4">
        <f aca="true" t="shared" si="3" ref="K14:K25">H14+E14+J14</f>
        <v>0</v>
      </c>
      <c r="L14" s="22"/>
      <c r="M14" s="10"/>
      <c r="N14" s="12"/>
    </row>
    <row r="15" spans="1:14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4">
        <v>0</v>
      </c>
      <c r="J15" s="4">
        <v>0</v>
      </c>
      <c r="K15" s="4">
        <f t="shared" si="3"/>
        <v>0</v>
      </c>
      <c r="L15" s="22"/>
      <c r="M15" s="10"/>
      <c r="N15" s="6" t="s">
        <v>22</v>
      </c>
    </row>
    <row r="16" spans="1:14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4">
        <v>0</v>
      </c>
      <c r="J16" s="4">
        <v>0</v>
      </c>
      <c r="K16" s="4">
        <f t="shared" si="3"/>
        <v>0</v>
      </c>
      <c r="L16" s="22"/>
      <c r="M16" s="10"/>
      <c r="N16" s="6" t="s">
        <v>23</v>
      </c>
    </row>
    <row r="17" spans="1:14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4">
        <v>0</v>
      </c>
      <c r="J17" s="4">
        <v>0</v>
      </c>
      <c r="K17" s="4">
        <f t="shared" si="3"/>
        <v>0</v>
      </c>
      <c r="L17" s="22"/>
      <c r="M17" s="10"/>
      <c r="N17" s="6" t="s">
        <v>24</v>
      </c>
    </row>
    <row r="18" spans="1:14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4">
        <v>0</v>
      </c>
      <c r="J18" s="4">
        <v>0</v>
      </c>
      <c r="K18" s="4">
        <f t="shared" si="3"/>
        <v>0</v>
      </c>
      <c r="L18" s="11"/>
      <c r="M18" s="11"/>
      <c r="N18" s="5" t="s">
        <v>21</v>
      </c>
    </row>
    <row r="19" spans="1:14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4">
        <v>0</v>
      </c>
      <c r="J19" s="4">
        <v>0</v>
      </c>
      <c r="K19" s="4">
        <f t="shared" si="3"/>
        <v>0</v>
      </c>
      <c r="L19" s="11"/>
      <c r="M19" s="11"/>
      <c r="N19" s="6" t="s">
        <v>25</v>
      </c>
    </row>
    <row r="20" spans="1:14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4">
        <v>0</v>
      </c>
      <c r="J20" s="4">
        <v>0</v>
      </c>
      <c r="K20" s="4">
        <f t="shared" si="3"/>
        <v>0</v>
      </c>
      <c r="L20" s="11"/>
      <c r="M20" s="11"/>
      <c r="N20" s="6" t="s">
        <v>26</v>
      </c>
    </row>
    <row r="21" spans="1:14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4">
        <v>0</v>
      </c>
      <c r="J21" s="4">
        <v>0</v>
      </c>
      <c r="K21" s="4">
        <f t="shared" si="3"/>
        <v>0</v>
      </c>
      <c r="L21" s="11"/>
      <c r="M21" s="11"/>
      <c r="N21" s="6" t="s">
        <v>27</v>
      </c>
    </row>
    <row r="22" spans="1:14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4">
        <v>0</v>
      </c>
      <c r="J22" s="4">
        <v>0</v>
      </c>
      <c r="K22" s="4">
        <f t="shared" si="3"/>
        <v>0</v>
      </c>
      <c r="L22" s="11"/>
      <c r="M22" s="11"/>
      <c r="N22" s="5" t="s">
        <v>28</v>
      </c>
    </row>
    <row r="23" spans="1:13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4">
        <v>0</v>
      </c>
      <c r="J23" s="4">
        <v>0</v>
      </c>
      <c r="K23" s="4">
        <f t="shared" si="3"/>
        <v>0</v>
      </c>
      <c r="L23" s="11"/>
      <c r="M23" s="11"/>
    </row>
    <row r="24" spans="1:14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4">
        <v>0</v>
      </c>
      <c r="J24" s="4">
        <v>0</v>
      </c>
      <c r="K24" s="4">
        <f t="shared" si="3"/>
        <v>0</v>
      </c>
      <c r="L24" s="11"/>
      <c r="M24" s="11"/>
      <c r="N24" s="29"/>
    </row>
    <row r="25" spans="1:14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4">
        <v>0</v>
      </c>
      <c r="J25" s="4">
        <v>0</v>
      </c>
      <c r="K25" s="4">
        <f t="shared" si="3"/>
        <v>0</v>
      </c>
      <c r="L25" s="11"/>
      <c r="M25" s="11"/>
      <c r="N25" s="29"/>
    </row>
    <row r="26" spans="1:14" ht="36" customHeight="1" thickBot="1" thickTop="1">
      <c r="A26" s="35"/>
      <c r="B26" s="31" t="s">
        <v>29</v>
      </c>
      <c r="C26" s="32">
        <f aca="true" t="shared" si="7" ref="C26:K26">SUM(C14:C25)</f>
        <v>0</v>
      </c>
      <c r="D26" s="32">
        <f t="shared" si="7"/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3">
        <f t="shared" si="7"/>
        <v>0</v>
      </c>
      <c r="I26" s="32">
        <f t="shared" si="7"/>
        <v>0</v>
      </c>
      <c r="J26" s="33">
        <f t="shared" si="7"/>
        <v>0</v>
      </c>
      <c r="K26" s="34">
        <f t="shared" si="7"/>
        <v>0</v>
      </c>
      <c r="M26" s="36"/>
      <c r="N26" s="29"/>
    </row>
    <row r="27" spans="1:14" ht="36" customHeight="1" thickTop="1">
      <c r="A27" s="1"/>
      <c r="B27" s="2"/>
      <c r="C27" s="2"/>
      <c r="D27" s="2"/>
      <c r="M27" s="36"/>
      <c r="N27" s="29"/>
    </row>
    <row r="28" spans="1:14" ht="36" customHeight="1">
      <c r="A28" s="1"/>
      <c r="B28" s="2"/>
      <c r="C28" s="2"/>
      <c r="D28" s="2"/>
      <c r="G28" s="2"/>
      <c r="H28" s="2"/>
      <c r="I28" s="2"/>
      <c r="J28" s="2"/>
      <c r="M28" s="36"/>
      <c r="N28" s="29"/>
    </row>
    <row r="29" spans="1:14" ht="36" customHeight="1">
      <c r="A29" s="1"/>
      <c r="B29" s="2"/>
      <c r="C29" s="2"/>
      <c r="D29" s="2"/>
      <c r="G29" s="2"/>
      <c r="H29" s="2"/>
      <c r="I29" s="2"/>
      <c r="J29" s="2"/>
      <c r="M29" s="36"/>
      <c r="N29" s="29"/>
    </row>
    <row r="30" spans="1:14" ht="36" customHeight="1">
      <c r="A30" s="1"/>
      <c r="B30" s="2"/>
      <c r="C30" s="2"/>
      <c r="D30" s="2"/>
      <c r="G30" s="2"/>
      <c r="H30" s="2"/>
      <c r="I30" s="2"/>
      <c r="J30" s="2"/>
      <c r="M30" s="36"/>
      <c r="N30" s="29"/>
    </row>
    <row r="31" spans="1:14" ht="36" customHeight="1">
      <c r="A31" s="1"/>
      <c r="B31" s="2"/>
      <c r="C31" s="2"/>
      <c r="D31" s="2"/>
      <c r="G31" s="2"/>
      <c r="H31" s="2"/>
      <c r="I31" s="2"/>
      <c r="J31" s="2"/>
      <c r="M31" s="36"/>
      <c r="N31" s="29"/>
    </row>
    <row r="32" spans="1:14" ht="36" customHeight="1">
      <c r="A32" s="1"/>
      <c r="B32" s="2"/>
      <c r="C32" s="2"/>
      <c r="D32" s="2"/>
      <c r="G32" s="2"/>
      <c r="H32" s="2"/>
      <c r="I32" s="2"/>
      <c r="J32" s="2"/>
      <c r="M32" s="36"/>
      <c r="N32" s="29"/>
    </row>
    <row r="33" spans="1:14" ht="36" customHeight="1">
      <c r="A33" s="1"/>
      <c r="B33" s="2"/>
      <c r="C33" s="2"/>
      <c r="D33" s="2"/>
      <c r="G33" s="2"/>
      <c r="H33" s="2"/>
      <c r="I33" s="2"/>
      <c r="J33" s="2"/>
      <c r="M33" s="36"/>
      <c r="N33" s="29"/>
    </row>
    <row r="34" spans="1:14" ht="36" customHeight="1">
      <c r="A34" s="1"/>
      <c r="B34" s="2"/>
      <c r="C34" s="2"/>
      <c r="D34" s="2"/>
      <c r="M34" s="36"/>
      <c r="N34" s="29"/>
    </row>
    <row r="35" spans="1:14" ht="36" customHeight="1">
      <c r="A35" s="1"/>
      <c r="B35" s="2"/>
      <c r="C35" s="2"/>
      <c r="D35" s="2"/>
      <c r="M35" s="36"/>
      <c r="N35" s="29"/>
    </row>
    <row r="36" spans="1:14" ht="36" customHeight="1">
      <c r="A36" s="1"/>
      <c r="B36" s="2"/>
      <c r="C36" s="2"/>
      <c r="D36" s="2"/>
      <c r="M36" s="36"/>
      <c r="N36" s="29"/>
    </row>
    <row r="37" spans="1:4" ht="36" customHeight="1">
      <c r="A37" s="1"/>
      <c r="B37" s="2"/>
      <c r="C37" s="2"/>
      <c r="D37" s="2"/>
    </row>
    <row r="38" spans="1:4" ht="36" customHeight="1">
      <c r="A38" s="1"/>
      <c r="B38" s="2"/>
      <c r="C38" s="2"/>
      <c r="D38" s="2"/>
    </row>
    <row r="39" spans="1:4" ht="36" customHeight="1">
      <c r="A39" s="1"/>
      <c r="B39" s="2"/>
      <c r="C39" s="2"/>
      <c r="D39" s="2"/>
    </row>
    <row r="40" spans="1:4" ht="36" customHeight="1">
      <c r="A40" s="1"/>
      <c r="B40" s="2"/>
      <c r="C40" s="2"/>
      <c r="D40" s="2"/>
    </row>
    <row r="41" spans="1:4" ht="36" customHeight="1">
      <c r="A41" s="1"/>
      <c r="B41" s="2"/>
      <c r="C41" s="2"/>
      <c r="D41" s="2"/>
    </row>
    <row r="42" spans="1:4" ht="36" customHeight="1">
      <c r="A42" s="1"/>
      <c r="B42" s="2"/>
      <c r="C42" s="2"/>
      <c r="D42" s="2"/>
    </row>
    <row r="43" spans="1:4" ht="36" customHeight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"/>
  </protectedRanges>
  <mergeCells count="14">
    <mergeCell ref="A1:K1"/>
    <mergeCell ref="I3:K3"/>
    <mergeCell ref="C6:E6"/>
    <mergeCell ref="F6:H6"/>
    <mergeCell ref="K6:K13"/>
    <mergeCell ref="E7:E13"/>
    <mergeCell ref="F7:F9"/>
    <mergeCell ref="G7:G9"/>
    <mergeCell ref="H7:H13"/>
    <mergeCell ref="I6:J6"/>
    <mergeCell ref="I7:I13"/>
    <mergeCell ref="J7:J13"/>
    <mergeCell ref="F10:F13"/>
    <mergeCell ref="G10:G13"/>
  </mergeCells>
  <dataValidations count="1">
    <dataValidation type="list" allowBlank="1" showInputMessage="1" showErrorMessage="1" sqref="B14:B25">
      <formula1>$N$14:$N$22</formula1>
    </dataValidation>
  </dataValidations>
  <printOptions/>
  <pageMargins left="0.7" right="0.7" top="0.75" bottom="0.75" header="0.3" footer="0.3"/>
  <pageSetup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99"/>
  </sheetPr>
  <dimension ref="A1:N5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2" width="12.50390625" style="8" customWidth="1"/>
    <col min="13" max="13" width="12.50390625" style="8" hidden="1" customWidth="1"/>
    <col min="14" max="14" width="12.875" style="0" hidden="1" customWidth="1"/>
    <col min="15" max="16" width="9.00390625" style="0" hidden="1" customWidth="1"/>
    <col min="17" max="18" width="9.00390625" style="0" customWidth="1"/>
  </cols>
  <sheetData>
    <row r="1" spans="1:11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93" t="s">
        <v>47</v>
      </c>
      <c r="J3" s="93"/>
      <c r="K3" s="93"/>
    </row>
    <row r="4" spans="1:11" ht="36.75" customHeight="1">
      <c r="A4" s="23"/>
      <c r="B4" s="27" t="s">
        <v>75</v>
      </c>
      <c r="C4" s="27"/>
      <c r="D4" s="27"/>
      <c r="E4" s="27"/>
      <c r="F4" s="27"/>
      <c r="G4" s="27"/>
      <c r="H4" s="27"/>
      <c r="I4" s="28"/>
      <c r="J4" s="28"/>
      <c r="K4" s="28"/>
    </row>
    <row r="5" spans="1:11" ht="36.7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100" t="s">
        <v>68</v>
      </c>
      <c r="J6" s="101"/>
      <c r="K6" s="70" t="s">
        <v>0</v>
      </c>
    </row>
    <row r="7" spans="1:11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84" t="s">
        <v>36</v>
      </c>
      <c r="J7" s="87" t="s">
        <v>35</v>
      </c>
      <c r="K7" s="71"/>
    </row>
    <row r="8" spans="1:11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85"/>
      <c r="J8" s="88"/>
      <c r="K8" s="71"/>
    </row>
    <row r="9" spans="1:13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85"/>
      <c r="J9" s="88"/>
      <c r="K9" s="71"/>
      <c r="L9" s="9"/>
      <c r="M9" s="9"/>
    </row>
    <row r="10" spans="1:13" ht="13.5" customHeight="1">
      <c r="A10" s="18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85"/>
      <c r="J10" s="88"/>
      <c r="K10" s="71"/>
      <c r="L10" s="9"/>
      <c r="M10" s="9"/>
    </row>
    <row r="11" spans="1:13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85"/>
      <c r="J11" s="88"/>
      <c r="K11" s="71"/>
      <c r="L11" s="9"/>
      <c r="M11" s="9"/>
    </row>
    <row r="12" spans="1:13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85"/>
      <c r="J12" s="88"/>
      <c r="K12" s="71"/>
      <c r="L12" s="9"/>
      <c r="M12" s="9"/>
    </row>
    <row r="13" spans="1:13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86"/>
      <c r="J13" s="89"/>
      <c r="K13" s="72"/>
      <c r="L13" s="9"/>
      <c r="M13" s="9"/>
    </row>
    <row r="14" spans="1:14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42"/>
      <c r="J14" s="4">
        <f>+I14*300</f>
        <v>0</v>
      </c>
      <c r="K14" s="4">
        <f aca="true" t="shared" si="3" ref="K14:K25">H14+E14+J14</f>
        <v>0</v>
      </c>
      <c r="L14" s="22"/>
      <c r="M14" s="10"/>
      <c r="N14" s="12"/>
    </row>
    <row r="15" spans="1:14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42"/>
      <c r="J15" s="4">
        <f aca="true" t="shared" si="7" ref="J15:J25">+I15*300</f>
        <v>0</v>
      </c>
      <c r="K15" s="4">
        <f t="shared" si="3"/>
        <v>0</v>
      </c>
      <c r="L15" s="22"/>
      <c r="M15" s="10"/>
      <c r="N15" s="6" t="s">
        <v>22</v>
      </c>
    </row>
    <row r="16" spans="1:14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42"/>
      <c r="J16" s="4">
        <f t="shared" si="7"/>
        <v>0</v>
      </c>
      <c r="K16" s="4">
        <f t="shared" si="3"/>
        <v>0</v>
      </c>
      <c r="L16" s="22"/>
      <c r="M16" s="10"/>
      <c r="N16" s="6" t="s">
        <v>23</v>
      </c>
    </row>
    <row r="17" spans="1:14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42"/>
      <c r="J17" s="4">
        <f t="shared" si="7"/>
        <v>0</v>
      </c>
      <c r="K17" s="4">
        <f t="shared" si="3"/>
        <v>0</v>
      </c>
      <c r="L17" s="22"/>
      <c r="M17" s="10"/>
      <c r="N17" s="6" t="s">
        <v>24</v>
      </c>
    </row>
    <row r="18" spans="1:14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42"/>
      <c r="J18" s="4">
        <f t="shared" si="7"/>
        <v>0</v>
      </c>
      <c r="K18" s="4">
        <f t="shared" si="3"/>
        <v>0</v>
      </c>
      <c r="L18" s="11"/>
      <c r="M18" s="11"/>
      <c r="N18" s="5" t="s">
        <v>21</v>
      </c>
    </row>
    <row r="19" spans="1:14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42"/>
      <c r="J19" s="4">
        <f t="shared" si="7"/>
        <v>0</v>
      </c>
      <c r="K19" s="4">
        <f t="shared" si="3"/>
        <v>0</v>
      </c>
      <c r="L19" s="11"/>
      <c r="M19" s="11"/>
      <c r="N19" s="6" t="s">
        <v>25</v>
      </c>
    </row>
    <row r="20" spans="1:14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42"/>
      <c r="J20" s="4">
        <f t="shared" si="7"/>
        <v>0</v>
      </c>
      <c r="K20" s="4">
        <f t="shared" si="3"/>
        <v>0</v>
      </c>
      <c r="L20" s="11"/>
      <c r="M20" s="11"/>
      <c r="N20" s="6" t="s">
        <v>26</v>
      </c>
    </row>
    <row r="21" spans="1:14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42"/>
      <c r="J21" s="4">
        <f t="shared" si="7"/>
        <v>0</v>
      </c>
      <c r="K21" s="4">
        <f t="shared" si="3"/>
        <v>0</v>
      </c>
      <c r="L21" s="11"/>
      <c r="M21" s="11"/>
      <c r="N21" s="6" t="s">
        <v>27</v>
      </c>
    </row>
    <row r="22" spans="1:14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42"/>
      <c r="J22" s="4">
        <f t="shared" si="7"/>
        <v>0</v>
      </c>
      <c r="K22" s="4">
        <f t="shared" si="3"/>
        <v>0</v>
      </c>
      <c r="L22" s="11"/>
      <c r="M22" s="11"/>
      <c r="N22" s="5" t="s">
        <v>28</v>
      </c>
    </row>
    <row r="23" spans="1:13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42"/>
      <c r="J23" s="4">
        <f t="shared" si="7"/>
        <v>0</v>
      </c>
      <c r="K23" s="4">
        <f t="shared" si="3"/>
        <v>0</v>
      </c>
      <c r="L23" s="11"/>
      <c r="M23" s="11"/>
    </row>
    <row r="24" spans="1:14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42"/>
      <c r="J24" s="4">
        <f t="shared" si="7"/>
        <v>0</v>
      </c>
      <c r="K24" s="4">
        <f t="shared" si="3"/>
        <v>0</v>
      </c>
      <c r="L24" s="11"/>
      <c r="M24" s="11"/>
      <c r="N24" s="29"/>
    </row>
    <row r="25" spans="1:14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43"/>
      <c r="J25" s="4">
        <f t="shared" si="7"/>
        <v>0</v>
      </c>
      <c r="K25" s="4">
        <f t="shared" si="3"/>
        <v>0</v>
      </c>
      <c r="L25" s="11"/>
      <c r="M25" s="11"/>
      <c r="N25" s="29"/>
    </row>
    <row r="26" spans="1:14" ht="36" customHeight="1" thickBot="1" thickTop="1">
      <c r="A26" s="35"/>
      <c r="B26" s="31" t="s">
        <v>29</v>
      </c>
      <c r="C26" s="32">
        <f aca="true" t="shared" si="8" ref="C26:K26">SUM(C14:C25)</f>
        <v>0</v>
      </c>
      <c r="D26" s="32">
        <f t="shared" si="8"/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3">
        <f t="shared" si="8"/>
        <v>0</v>
      </c>
      <c r="I26" s="32">
        <f t="shared" si="8"/>
        <v>0</v>
      </c>
      <c r="J26" s="33">
        <f t="shared" si="8"/>
        <v>0</v>
      </c>
      <c r="K26" s="34">
        <f t="shared" si="8"/>
        <v>0</v>
      </c>
      <c r="M26" s="36"/>
      <c r="N26" s="29"/>
    </row>
    <row r="27" spans="1:14" ht="36" customHeight="1" thickTop="1">
      <c r="A27" s="1"/>
      <c r="B27" s="2"/>
      <c r="C27" s="2"/>
      <c r="D27" s="2"/>
      <c r="M27" s="36"/>
      <c r="N27" s="29"/>
    </row>
    <row r="28" spans="1:14" ht="36" customHeight="1">
      <c r="A28" s="1"/>
      <c r="B28" s="2"/>
      <c r="C28" s="2"/>
      <c r="D28" s="2"/>
      <c r="G28" s="2"/>
      <c r="H28" s="2"/>
      <c r="I28" s="2"/>
      <c r="J28" s="2"/>
      <c r="M28" s="36"/>
      <c r="N28" s="29"/>
    </row>
    <row r="29" spans="1:14" ht="36" customHeight="1">
      <c r="A29" s="1"/>
      <c r="B29" s="2"/>
      <c r="C29" s="2"/>
      <c r="D29" s="2"/>
      <c r="G29" s="2"/>
      <c r="H29" s="2"/>
      <c r="I29" s="2"/>
      <c r="J29" s="2"/>
      <c r="M29" s="36"/>
      <c r="N29" s="29"/>
    </row>
    <row r="30" spans="1:14" ht="36" customHeight="1">
      <c r="A30" s="1"/>
      <c r="B30" s="2"/>
      <c r="C30" s="2"/>
      <c r="D30" s="2"/>
      <c r="G30" s="2"/>
      <c r="H30" s="2"/>
      <c r="I30" s="2"/>
      <c r="J30" s="2"/>
      <c r="M30" s="36"/>
      <c r="N30" s="29"/>
    </row>
    <row r="31" spans="1:14" ht="36" customHeight="1">
      <c r="A31" s="1"/>
      <c r="B31" s="2"/>
      <c r="C31" s="2"/>
      <c r="D31" s="2"/>
      <c r="G31" s="2"/>
      <c r="H31" s="2"/>
      <c r="I31" s="2"/>
      <c r="J31" s="2"/>
      <c r="M31" s="36"/>
      <c r="N31" s="29"/>
    </row>
    <row r="32" spans="1:14" ht="36" customHeight="1">
      <c r="A32" s="1"/>
      <c r="B32" s="2"/>
      <c r="C32" s="2"/>
      <c r="D32" s="2"/>
      <c r="G32" s="2"/>
      <c r="H32" s="2"/>
      <c r="I32" s="2"/>
      <c r="J32" s="2"/>
      <c r="M32" s="36"/>
      <c r="N32" s="29"/>
    </row>
    <row r="33" spans="1:14" ht="36" customHeight="1">
      <c r="A33" s="1"/>
      <c r="B33" s="2"/>
      <c r="C33" s="2"/>
      <c r="D33" s="2"/>
      <c r="G33" s="2"/>
      <c r="H33" s="2"/>
      <c r="I33" s="2"/>
      <c r="J33" s="2"/>
      <c r="M33" s="36"/>
      <c r="N33" s="29"/>
    </row>
    <row r="34" spans="1:14" ht="36" customHeight="1">
      <c r="A34" s="1"/>
      <c r="B34" s="2"/>
      <c r="C34" s="2"/>
      <c r="D34" s="2"/>
      <c r="M34" s="36"/>
      <c r="N34" s="29"/>
    </row>
    <row r="35" spans="1:14" ht="36" customHeight="1">
      <c r="A35" s="1"/>
      <c r="B35" s="2"/>
      <c r="C35" s="2"/>
      <c r="D35" s="2"/>
      <c r="M35" s="36"/>
      <c r="N35" s="29"/>
    </row>
    <row r="36" spans="1:14" ht="36" customHeight="1">
      <c r="A36" s="1"/>
      <c r="B36" s="2"/>
      <c r="C36" s="2"/>
      <c r="D36" s="2"/>
      <c r="M36" s="36"/>
      <c r="N36" s="29"/>
    </row>
    <row r="37" spans="1:4" ht="36" customHeight="1">
      <c r="A37" s="1"/>
      <c r="B37" s="2"/>
      <c r="C37" s="2"/>
      <c r="D37" s="2"/>
    </row>
    <row r="38" spans="1:4" ht="36" customHeight="1">
      <c r="A38" s="1"/>
      <c r="B38" s="2"/>
      <c r="C38" s="2"/>
      <c r="D38" s="2"/>
    </row>
    <row r="39" spans="1:4" ht="36" customHeight="1">
      <c r="A39" s="1"/>
      <c r="B39" s="2"/>
      <c r="C39" s="2"/>
      <c r="D39" s="2"/>
    </row>
    <row r="40" spans="1:4" ht="36" customHeight="1">
      <c r="A40" s="1"/>
      <c r="B40" s="2"/>
      <c r="C40" s="2"/>
      <c r="D40" s="2"/>
    </row>
    <row r="41" spans="1:4" ht="36" customHeight="1">
      <c r="A41" s="1"/>
      <c r="B41" s="2"/>
      <c r="C41" s="2"/>
      <c r="D41" s="2"/>
    </row>
    <row r="42" spans="1:4" ht="36" customHeight="1">
      <c r="A42" s="1"/>
      <c r="B42" s="2"/>
      <c r="C42" s="2"/>
      <c r="D42" s="2"/>
    </row>
    <row r="43" spans="1:4" ht="36" customHeight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"/>
  </protectedRanges>
  <mergeCells count="14">
    <mergeCell ref="A1:K1"/>
    <mergeCell ref="I3:K3"/>
    <mergeCell ref="C6:E6"/>
    <mergeCell ref="F6:H6"/>
    <mergeCell ref="K6:K13"/>
    <mergeCell ref="E7:E13"/>
    <mergeCell ref="F7:F9"/>
    <mergeCell ref="G7:G9"/>
    <mergeCell ref="H7:H13"/>
    <mergeCell ref="I6:J6"/>
    <mergeCell ref="I7:I13"/>
    <mergeCell ref="J7:J13"/>
    <mergeCell ref="F10:F13"/>
    <mergeCell ref="G10:G13"/>
  </mergeCells>
  <dataValidations count="1">
    <dataValidation type="list" allowBlank="1" showInputMessage="1" showErrorMessage="1" sqref="B14:B25">
      <formula1>$N$14:$N$22</formula1>
    </dataValidation>
  </dataValidations>
  <printOptions/>
  <pageMargins left="0.7" right="0.7" top="0.75" bottom="0.75" header="0.3" footer="0.3"/>
  <pageSetup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Q5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2" width="2.25390625" style="0" customWidth="1"/>
    <col min="13" max="13" width="12.625" style="0" customWidth="1"/>
    <col min="14" max="14" width="8.625" style="8" customWidth="1"/>
    <col min="15" max="15" width="12.50390625" style="8" hidden="1" customWidth="1"/>
    <col min="16" max="16" width="12.875" style="0" hidden="1" customWidth="1"/>
    <col min="17" max="19" width="9.00390625" style="0" hidden="1" customWidth="1"/>
    <col min="20" max="20" width="9.00390625" style="0" customWidth="1"/>
  </cols>
  <sheetData>
    <row r="1" spans="1:13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23"/>
      <c r="M1" s="23"/>
    </row>
    <row r="2" spans="1:13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45"/>
      <c r="M2" s="45"/>
    </row>
    <row r="3" spans="1:16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93" t="s">
        <v>48</v>
      </c>
      <c r="J3" s="93"/>
      <c r="K3" s="93"/>
      <c r="L3" s="44"/>
      <c r="M3" s="44"/>
      <c r="P3" s="8"/>
    </row>
    <row r="4" spans="1:13" ht="36.75" customHeight="1">
      <c r="A4" s="23"/>
      <c r="B4" s="27" t="s">
        <v>65</v>
      </c>
      <c r="C4" s="27"/>
      <c r="D4" s="27"/>
      <c r="E4" s="27"/>
      <c r="F4" s="27"/>
      <c r="G4" s="27"/>
      <c r="H4" s="27"/>
      <c r="I4" s="28"/>
      <c r="J4" s="28"/>
      <c r="K4" s="28"/>
      <c r="L4" s="46"/>
      <c r="M4" s="46"/>
    </row>
    <row r="5" spans="1:13" ht="36.75" customHeight="1" thickBot="1">
      <c r="A5" s="23"/>
      <c r="B5" s="27" t="s">
        <v>59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ht="14.25" thickTop="1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100" t="s">
        <v>64</v>
      </c>
      <c r="J6" s="101"/>
      <c r="K6" s="70" t="s">
        <v>0</v>
      </c>
      <c r="L6" s="11"/>
      <c r="M6" s="103" t="s">
        <v>58</v>
      </c>
      <c r="N6" s="104"/>
    </row>
    <row r="7" spans="1:14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84" t="s">
        <v>36</v>
      </c>
      <c r="J7" s="87" t="s">
        <v>35</v>
      </c>
      <c r="K7" s="71"/>
      <c r="L7" s="11"/>
      <c r="M7" s="105"/>
      <c r="N7" s="106"/>
    </row>
    <row r="8" spans="1:14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85"/>
      <c r="J8" s="88"/>
      <c r="K8" s="71"/>
      <c r="L8" s="11"/>
      <c r="M8" s="105"/>
      <c r="N8" s="106"/>
    </row>
    <row r="9" spans="1:15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85"/>
      <c r="J9" s="88"/>
      <c r="K9" s="71"/>
      <c r="L9" s="11"/>
      <c r="M9" s="52" t="s">
        <v>52</v>
      </c>
      <c r="N9" s="53" t="s">
        <v>54</v>
      </c>
      <c r="O9" s="9"/>
    </row>
    <row r="10" spans="1:15" ht="13.5" customHeight="1">
      <c r="A10" s="18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85"/>
      <c r="J10" s="88"/>
      <c r="K10" s="71"/>
      <c r="L10" s="11"/>
      <c r="M10" s="50" t="s">
        <v>51</v>
      </c>
      <c r="N10" s="54" t="s">
        <v>55</v>
      </c>
      <c r="O10" s="9"/>
    </row>
    <row r="11" spans="1:15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85"/>
      <c r="J11" s="88"/>
      <c r="K11" s="71"/>
      <c r="L11" s="11"/>
      <c r="M11" s="50" t="s">
        <v>46</v>
      </c>
      <c r="N11" s="54" t="s">
        <v>54</v>
      </c>
      <c r="O11" s="9"/>
    </row>
    <row r="12" spans="1:15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85"/>
      <c r="J12" s="88"/>
      <c r="K12" s="71"/>
      <c r="L12" s="11"/>
      <c r="M12" s="50" t="s">
        <v>50</v>
      </c>
      <c r="N12" s="54" t="s">
        <v>56</v>
      </c>
      <c r="O12" s="9"/>
    </row>
    <row r="13" spans="1:15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86"/>
      <c r="J13" s="89"/>
      <c r="K13" s="72"/>
      <c r="L13" s="11"/>
      <c r="M13" s="51" t="s">
        <v>10</v>
      </c>
      <c r="N13" s="55" t="s">
        <v>57</v>
      </c>
      <c r="O13" s="9"/>
    </row>
    <row r="14" spans="1:16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42"/>
      <c r="J14" s="4">
        <f>+I14*1580</f>
        <v>0</v>
      </c>
      <c r="K14" s="4">
        <f aca="true" t="shared" si="3" ref="K14:K25">H14+E14+J14</f>
        <v>0</v>
      </c>
      <c r="L14" s="38"/>
      <c r="M14" s="56"/>
      <c r="N14" s="40">
        <f>IF(M14=0,0,IF(M14="65歳以上",300,IF(M14="大人",500,IF(M14="高校生",300,IF(M14="小・中学生",100,0)))))</f>
        <v>0</v>
      </c>
      <c r="O14" s="10"/>
      <c r="P14" s="12"/>
    </row>
    <row r="15" spans="1:16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42"/>
      <c r="J15" s="4">
        <f aca="true" t="shared" si="7" ref="J15:J25">+I15*1580</f>
        <v>0</v>
      </c>
      <c r="K15" s="4">
        <f t="shared" si="3"/>
        <v>0</v>
      </c>
      <c r="L15" s="38"/>
      <c r="M15" s="56"/>
      <c r="N15" s="40">
        <f aca="true" t="shared" si="8" ref="N15:N25">IF(M15=0,0,IF(M15="65歳以上",300,IF(M15="大人",500,IF(M15="高校生",300,IF(M15="小・中学生",100,0)))))</f>
        <v>0</v>
      </c>
      <c r="O15" s="10"/>
      <c r="P15" s="6" t="s">
        <v>22</v>
      </c>
    </row>
    <row r="16" spans="1:16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42"/>
      <c r="J16" s="4">
        <f t="shared" si="7"/>
        <v>0</v>
      </c>
      <c r="K16" s="4">
        <f t="shared" si="3"/>
        <v>0</v>
      </c>
      <c r="L16" s="38"/>
      <c r="M16" s="56"/>
      <c r="N16" s="40">
        <f t="shared" si="8"/>
        <v>0</v>
      </c>
      <c r="O16" s="10"/>
      <c r="P16" s="6" t="s">
        <v>23</v>
      </c>
    </row>
    <row r="17" spans="1:16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42"/>
      <c r="J17" s="4">
        <f t="shared" si="7"/>
        <v>0</v>
      </c>
      <c r="K17" s="4">
        <f t="shared" si="3"/>
        <v>0</v>
      </c>
      <c r="L17" s="38"/>
      <c r="M17" s="56"/>
      <c r="N17" s="40">
        <f t="shared" si="8"/>
        <v>0</v>
      </c>
      <c r="O17" s="10"/>
      <c r="P17" s="6" t="s">
        <v>24</v>
      </c>
    </row>
    <row r="18" spans="1:16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42"/>
      <c r="J18" s="4">
        <f t="shared" si="7"/>
        <v>0</v>
      </c>
      <c r="K18" s="4">
        <f t="shared" si="3"/>
        <v>0</v>
      </c>
      <c r="L18" s="39"/>
      <c r="M18" s="56"/>
      <c r="N18" s="40">
        <f t="shared" si="8"/>
        <v>0</v>
      </c>
      <c r="O18" s="11"/>
      <c r="P18" s="5" t="s">
        <v>21</v>
      </c>
    </row>
    <row r="19" spans="1:16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42"/>
      <c r="J19" s="4">
        <f t="shared" si="7"/>
        <v>0</v>
      </c>
      <c r="K19" s="4">
        <f t="shared" si="3"/>
        <v>0</v>
      </c>
      <c r="L19" s="39"/>
      <c r="M19" s="56"/>
      <c r="N19" s="40">
        <f t="shared" si="8"/>
        <v>0</v>
      </c>
      <c r="O19" s="11"/>
      <c r="P19" s="6" t="s">
        <v>25</v>
      </c>
    </row>
    <row r="20" spans="1:16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42"/>
      <c r="J20" s="4">
        <f t="shared" si="7"/>
        <v>0</v>
      </c>
      <c r="K20" s="4">
        <f t="shared" si="3"/>
        <v>0</v>
      </c>
      <c r="L20" s="39"/>
      <c r="M20" s="56"/>
      <c r="N20" s="40">
        <f t="shared" si="8"/>
        <v>0</v>
      </c>
      <c r="O20" s="11"/>
      <c r="P20" s="6" t="s">
        <v>26</v>
      </c>
    </row>
    <row r="21" spans="1:16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42"/>
      <c r="J21" s="4">
        <f t="shared" si="7"/>
        <v>0</v>
      </c>
      <c r="K21" s="4">
        <f t="shared" si="3"/>
        <v>0</v>
      </c>
      <c r="L21" s="39"/>
      <c r="M21" s="56"/>
      <c r="N21" s="40">
        <f t="shared" si="8"/>
        <v>0</v>
      </c>
      <c r="O21" s="11"/>
      <c r="P21" s="6" t="s">
        <v>27</v>
      </c>
    </row>
    <row r="22" spans="1:16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42"/>
      <c r="J22" s="4">
        <f t="shared" si="7"/>
        <v>0</v>
      </c>
      <c r="K22" s="4">
        <f t="shared" si="3"/>
        <v>0</v>
      </c>
      <c r="L22" s="39"/>
      <c r="M22" s="56"/>
      <c r="N22" s="40">
        <f t="shared" si="8"/>
        <v>0</v>
      </c>
      <c r="O22" s="11"/>
      <c r="P22" s="5" t="s">
        <v>28</v>
      </c>
    </row>
    <row r="23" spans="1:15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42"/>
      <c r="J23" s="4">
        <f t="shared" si="7"/>
        <v>0</v>
      </c>
      <c r="K23" s="4">
        <f t="shared" si="3"/>
        <v>0</v>
      </c>
      <c r="L23" s="39"/>
      <c r="M23" s="56"/>
      <c r="N23" s="40">
        <f t="shared" si="8"/>
        <v>0</v>
      </c>
      <c r="O23" s="11"/>
    </row>
    <row r="24" spans="1:16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42"/>
      <c r="J24" s="4">
        <f t="shared" si="7"/>
        <v>0</v>
      </c>
      <c r="K24" s="4">
        <f t="shared" si="3"/>
        <v>0</v>
      </c>
      <c r="L24" s="39"/>
      <c r="M24" s="56"/>
      <c r="N24" s="40">
        <f t="shared" si="8"/>
        <v>0</v>
      </c>
      <c r="O24" s="11"/>
      <c r="P24" s="29"/>
    </row>
    <row r="25" spans="1:16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43"/>
      <c r="J25" s="4">
        <f t="shared" si="7"/>
        <v>0</v>
      </c>
      <c r="K25" s="4">
        <f t="shared" si="3"/>
        <v>0</v>
      </c>
      <c r="L25" s="39"/>
      <c r="M25" s="56"/>
      <c r="N25" s="40">
        <f t="shared" si="8"/>
        <v>0</v>
      </c>
      <c r="O25" s="11"/>
      <c r="P25" s="29"/>
    </row>
    <row r="26" spans="1:16" ht="36" customHeight="1" thickBot="1" thickTop="1">
      <c r="A26" s="35"/>
      <c r="B26" s="31" t="s">
        <v>29</v>
      </c>
      <c r="C26" s="32">
        <f aca="true" t="shared" si="9" ref="C26:K26">SUM(C14:C25)</f>
        <v>0</v>
      </c>
      <c r="D26" s="32">
        <f t="shared" si="9"/>
        <v>0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3">
        <f t="shared" si="9"/>
        <v>0</v>
      </c>
      <c r="I26" s="32">
        <f t="shared" si="9"/>
        <v>0</v>
      </c>
      <c r="J26" s="33">
        <f t="shared" si="9"/>
        <v>0</v>
      </c>
      <c r="K26" s="34">
        <f t="shared" si="9"/>
        <v>0</v>
      </c>
      <c r="L26" s="41"/>
      <c r="M26" s="63"/>
      <c r="N26" s="64">
        <f>SUM(N14:N25)</f>
        <v>0</v>
      </c>
      <c r="O26" s="36"/>
      <c r="P26" s="29"/>
    </row>
    <row r="27" spans="1:16" ht="36" customHeight="1" thickTop="1">
      <c r="A27" s="1"/>
      <c r="B27" s="2"/>
      <c r="C27" s="2"/>
      <c r="D27" s="2"/>
      <c r="O27" s="36"/>
      <c r="P27" s="29"/>
    </row>
    <row r="28" spans="1:16" ht="36" customHeight="1">
      <c r="A28" s="1"/>
      <c r="B28" s="2"/>
      <c r="C28" s="2"/>
      <c r="D28" s="2"/>
      <c r="G28" s="2"/>
      <c r="H28" s="2"/>
      <c r="I28" s="2"/>
      <c r="J28" s="2"/>
      <c r="O28" s="36"/>
      <c r="P28" s="29"/>
    </row>
    <row r="29" spans="1:16" ht="36" customHeight="1">
      <c r="A29" s="1"/>
      <c r="B29" s="2"/>
      <c r="C29" s="2"/>
      <c r="D29" s="2"/>
      <c r="G29" s="2"/>
      <c r="H29" s="2"/>
      <c r="I29" s="2"/>
      <c r="J29" s="2"/>
      <c r="O29" s="36"/>
      <c r="P29" s="29"/>
    </row>
    <row r="30" spans="1:16" ht="36" customHeight="1">
      <c r="A30" s="1"/>
      <c r="B30" s="2"/>
      <c r="C30" s="2"/>
      <c r="D30" s="2"/>
      <c r="G30" s="2"/>
      <c r="H30" s="2"/>
      <c r="I30" s="2"/>
      <c r="J30" s="2"/>
      <c r="O30" s="36"/>
      <c r="P30" s="29"/>
    </row>
    <row r="31" spans="1:16" ht="36" customHeight="1">
      <c r="A31" s="1"/>
      <c r="B31" s="2"/>
      <c r="C31" s="2"/>
      <c r="D31" s="2"/>
      <c r="G31" s="2"/>
      <c r="H31" s="2"/>
      <c r="I31" s="2"/>
      <c r="J31" s="2"/>
      <c r="O31" s="36"/>
      <c r="P31" s="29"/>
    </row>
    <row r="32" spans="1:16" ht="36" customHeight="1">
      <c r="A32" s="1"/>
      <c r="B32" s="2"/>
      <c r="C32" s="2"/>
      <c r="D32" s="2"/>
      <c r="G32" s="2"/>
      <c r="H32" s="2"/>
      <c r="I32" s="2"/>
      <c r="J32" s="2"/>
      <c r="O32" s="36"/>
      <c r="P32" s="29"/>
    </row>
    <row r="33" spans="1:16" ht="36" customHeight="1">
      <c r="A33" s="1"/>
      <c r="B33" s="2"/>
      <c r="C33" s="2"/>
      <c r="D33" s="2"/>
      <c r="G33" s="2"/>
      <c r="H33" s="2"/>
      <c r="I33" s="2"/>
      <c r="J33" s="2"/>
      <c r="O33" s="36"/>
      <c r="P33" s="29"/>
    </row>
    <row r="34" spans="1:16" ht="36" customHeight="1">
      <c r="A34" s="1"/>
      <c r="B34" s="2"/>
      <c r="C34" s="2"/>
      <c r="D34" s="2"/>
      <c r="O34" s="36"/>
      <c r="P34" s="29"/>
    </row>
    <row r="35" spans="1:16" ht="36" customHeight="1">
      <c r="A35" s="1"/>
      <c r="B35" s="2"/>
      <c r="C35" s="2"/>
      <c r="D35" s="2"/>
      <c r="O35" s="36"/>
      <c r="P35" s="29"/>
    </row>
    <row r="36" spans="1:16" ht="36" customHeight="1">
      <c r="A36" s="1"/>
      <c r="B36" s="2"/>
      <c r="C36" s="2"/>
      <c r="D36" s="2"/>
      <c r="O36" s="36"/>
      <c r="P36" s="29"/>
    </row>
    <row r="37" spans="1:4" ht="36" customHeight="1" thickBot="1">
      <c r="A37" s="1"/>
      <c r="B37" s="2"/>
      <c r="C37" s="2"/>
      <c r="D37" s="2"/>
    </row>
    <row r="38" spans="1:17" ht="36" customHeight="1" thickTop="1">
      <c r="A38" s="1"/>
      <c r="B38" s="2"/>
      <c r="C38" s="2"/>
      <c r="D38" s="2"/>
      <c r="P38" s="57" t="s">
        <v>52</v>
      </c>
      <c r="Q38" s="58">
        <v>300</v>
      </c>
    </row>
    <row r="39" spans="1:17" ht="36" customHeight="1">
      <c r="A39" s="1"/>
      <c r="B39" s="2"/>
      <c r="C39" s="2"/>
      <c r="D39" s="2"/>
      <c r="P39" s="59" t="s">
        <v>51</v>
      </c>
      <c r="Q39" s="60">
        <v>500</v>
      </c>
    </row>
    <row r="40" spans="1:17" ht="36" customHeight="1">
      <c r="A40" s="1"/>
      <c r="B40" s="2"/>
      <c r="C40" s="2"/>
      <c r="D40" s="2"/>
      <c r="P40" s="59" t="s">
        <v>46</v>
      </c>
      <c r="Q40" s="60">
        <v>300</v>
      </c>
    </row>
    <row r="41" spans="1:17" ht="36" customHeight="1">
      <c r="A41" s="1"/>
      <c r="B41" s="2"/>
      <c r="C41" s="2"/>
      <c r="D41" s="2"/>
      <c r="P41" s="59" t="s">
        <v>50</v>
      </c>
      <c r="Q41" s="60">
        <v>100</v>
      </c>
    </row>
    <row r="42" spans="1:17" ht="36" customHeight="1" thickBot="1">
      <c r="A42" s="1"/>
      <c r="B42" s="2"/>
      <c r="C42" s="2"/>
      <c r="D42" s="2"/>
      <c r="P42" s="61" t="s">
        <v>10</v>
      </c>
      <c r="Q42" s="62">
        <v>0</v>
      </c>
    </row>
    <row r="43" spans="1:4" ht="36" customHeight="1" thickTop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"/>
  </protectedRanges>
  <mergeCells count="15">
    <mergeCell ref="H7:H13"/>
    <mergeCell ref="I7:I13"/>
    <mergeCell ref="J7:J13"/>
    <mergeCell ref="F10:F13"/>
    <mergeCell ref="G10:G13"/>
    <mergeCell ref="I6:J6"/>
    <mergeCell ref="A1:K1"/>
    <mergeCell ref="I3:K3"/>
    <mergeCell ref="C6:E6"/>
    <mergeCell ref="F6:H6"/>
    <mergeCell ref="M6:N8"/>
    <mergeCell ref="K6:K13"/>
    <mergeCell ref="E7:E13"/>
    <mergeCell ref="F7:F9"/>
    <mergeCell ref="G7:G9"/>
  </mergeCells>
  <dataValidations count="4">
    <dataValidation type="list" allowBlank="1" showInputMessage="1" showErrorMessage="1" sqref="B14:B25">
      <formula1>$P$14:$P$22</formula1>
    </dataValidation>
    <dataValidation type="list" allowBlank="1" showInputMessage="1" showErrorMessage="1" sqref="M15:M25">
      <formula1>$O$37:$O$42</formula1>
    </dataValidation>
    <dataValidation type="list" allowBlank="1" showInputMessage="1" showErrorMessage="1" sqref="L3:M3">
      <formula1>$O$23:$O$36</formula1>
    </dataValidation>
    <dataValidation type="list" allowBlank="1" showInputMessage="1" showErrorMessage="1" sqref="M14">
      <formula1>$P$37:$P$42</formula1>
    </dataValidation>
  </dataValidations>
  <printOptions/>
  <pageMargins left="0.7" right="0.7" top="0.75" bottom="0.75" header="0.3" footer="0.3"/>
  <pageSetup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6FF"/>
  </sheetPr>
  <dimension ref="A1:N5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2" width="12.50390625" style="8" customWidth="1"/>
    <col min="13" max="13" width="12.50390625" style="8" hidden="1" customWidth="1"/>
    <col min="14" max="14" width="12.875" style="0" hidden="1" customWidth="1"/>
    <col min="15" max="17" width="9.00390625" style="0" hidden="1" customWidth="1"/>
    <col min="18" max="18" width="9.00390625" style="0" customWidth="1"/>
  </cols>
  <sheetData>
    <row r="1" spans="1:11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102" t="s">
        <v>42</v>
      </c>
      <c r="J3" s="102"/>
      <c r="K3" s="102"/>
    </row>
    <row r="4" spans="1:11" ht="36.75" customHeight="1">
      <c r="A4" s="23"/>
      <c r="B4" s="27" t="s">
        <v>65</v>
      </c>
      <c r="C4" s="27"/>
      <c r="D4" s="27"/>
      <c r="E4" s="27"/>
      <c r="F4" s="27"/>
      <c r="G4" s="27"/>
      <c r="H4" s="27"/>
      <c r="I4" s="28"/>
      <c r="J4" s="28"/>
      <c r="K4" s="28"/>
    </row>
    <row r="5" spans="1:11" ht="36.7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100" t="s">
        <v>64</v>
      </c>
      <c r="J6" s="101"/>
      <c r="K6" s="70" t="s">
        <v>0</v>
      </c>
    </row>
    <row r="7" spans="1:11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84" t="s">
        <v>36</v>
      </c>
      <c r="J7" s="87" t="s">
        <v>35</v>
      </c>
      <c r="K7" s="71"/>
    </row>
    <row r="8" spans="1:11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85"/>
      <c r="J8" s="88"/>
      <c r="K8" s="71"/>
    </row>
    <row r="9" spans="1:13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85"/>
      <c r="J9" s="88"/>
      <c r="K9" s="71"/>
      <c r="L9" s="9"/>
      <c r="M9" s="9"/>
    </row>
    <row r="10" spans="1:13" ht="13.5" customHeight="1">
      <c r="A10" s="18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85"/>
      <c r="J10" s="88"/>
      <c r="K10" s="71"/>
      <c r="L10" s="9"/>
      <c r="M10" s="9"/>
    </row>
    <row r="11" spans="1:13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85"/>
      <c r="J11" s="88"/>
      <c r="K11" s="71"/>
      <c r="L11" s="9"/>
      <c r="M11" s="9"/>
    </row>
    <row r="12" spans="1:13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85"/>
      <c r="J12" s="88"/>
      <c r="K12" s="71"/>
      <c r="L12" s="9"/>
      <c r="M12" s="9"/>
    </row>
    <row r="13" spans="1:13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86"/>
      <c r="J13" s="89"/>
      <c r="K13" s="72"/>
      <c r="L13" s="9"/>
      <c r="M13" s="9"/>
    </row>
    <row r="14" spans="1:14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42"/>
      <c r="J14" s="4">
        <f>+I14*1580</f>
        <v>0</v>
      </c>
      <c r="K14" s="4">
        <f aca="true" t="shared" si="3" ref="K14:K25">H14+E14+J14</f>
        <v>0</v>
      </c>
      <c r="L14" s="22"/>
      <c r="M14" s="10"/>
      <c r="N14" s="12"/>
    </row>
    <row r="15" spans="1:14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42"/>
      <c r="J15" s="4">
        <f aca="true" t="shared" si="7" ref="J15:J25">+I15*1580</f>
        <v>0</v>
      </c>
      <c r="K15" s="4">
        <f t="shared" si="3"/>
        <v>0</v>
      </c>
      <c r="L15" s="22"/>
      <c r="M15" s="10"/>
      <c r="N15" s="6" t="s">
        <v>22</v>
      </c>
    </row>
    <row r="16" spans="1:14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42"/>
      <c r="J16" s="4">
        <f t="shared" si="7"/>
        <v>0</v>
      </c>
      <c r="K16" s="4">
        <f t="shared" si="3"/>
        <v>0</v>
      </c>
      <c r="L16" s="22"/>
      <c r="M16" s="10"/>
      <c r="N16" s="6" t="s">
        <v>23</v>
      </c>
    </row>
    <row r="17" spans="1:14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42"/>
      <c r="J17" s="4">
        <f t="shared" si="7"/>
        <v>0</v>
      </c>
      <c r="K17" s="4">
        <f t="shared" si="3"/>
        <v>0</v>
      </c>
      <c r="L17" s="22"/>
      <c r="M17" s="10"/>
      <c r="N17" s="6" t="s">
        <v>24</v>
      </c>
    </row>
    <row r="18" spans="1:14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42"/>
      <c r="J18" s="4">
        <f t="shared" si="7"/>
        <v>0</v>
      </c>
      <c r="K18" s="4">
        <f t="shared" si="3"/>
        <v>0</v>
      </c>
      <c r="L18" s="11"/>
      <c r="M18" s="11"/>
      <c r="N18" s="5" t="s">
        <v>21</v>
      </c>
    </row>
    <row r="19" spans="1:14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42"/>
      <c r="J19" s="4">
        <f t="shared" si="7"/>
        <v>0</v>
      </c>
      <c r="K19" s="4">
        <f t="shared" si="3"/>
        <v>0</v>
      </c>
      <c r="L19" s="11"/>
      <c r="M19" s="11"/>
      <c r="N19" s="6" t="s">
        <v>25</v>
      </c>
    </row>
    <row r="20" spans="1:14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42"/>
      <c r="J20" s="4">
        <f t="shared" si="7"/>
        <v>0</v>
      </c>
      <c r="K20" s="4">
        <f t="shared" si="3"/>
        <v>0</v>
      </c>
      <c r="L20" s="11"/>
      <c r="M20" s="11"/>
      <c r="N20" s="6" t="s">
        <v>26</v>
      </c>
    </row>
    <row r="21" spans="1:14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42"/>
      <c r="J21" s="4">
        <f t="shared" si="7"/>
        <v>0</v>
      </c>
      <c r="K21" s="4">
        <f t="shared" si="3"/>
        <v>0</v>
      </c>
      <c r="L21" s="11"/>
      <c r="M21" s="11"/>
      <c r="N21" s="6" t="s">
        <v>27</v>
      </c>
    </row>
    <row r="22" spans="1:14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42"/>
      <c r="J22" s="4">
        <f t="shared" si="7"/>
        <v>0</v>
      </c>
      <c r="K22" s="4">
        <f t="shared" si="3"/>
        <v>0</v>
      </c>
      <c r="L22" s="11"/>
      <c r="M22" s="11"/>
      <c r="N22" s="5" t="s">
        <v>28</v>
      </c>
    </row>
    <row r="23" spans="1:13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42"/>
      <c r="J23" s="4">
        <f t="shared" si="7"/>
        <v>0</v>
      </c>
      <c r="K23" s="4">
        <f t="shared" si="3"/>
        <v>0</v>
      </c>
      <c r="L23" s="11"/>
      <c r="M23" s="11"/>
    </row>
    <row r="24" spans="1:14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42"/>
      <c r="J24" s="4">
        <f t="shared" si="7"/>
        <v>0</v>
      </c>
      <c r="K24" s="4">
        <f t="shared" si="3"/>
        <v>0</v>
      </c>
      <c r="L24" s="11"/>
      <c r="M24" s="11"/>
      <c r="N24" s="29"/>
    </row>
    <row r="25" spans="1:14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43"/>
      <c r="J25" s="4">
        <f t="shared" si="7"/>
        <v>0</v>
      </c>
      <c r="K25" s="4">
        <f t="shared" si="3"/>
        <v>0</v>
      </c>
      <c r="L25" s="11"/>
      <c r="M25" s="11"/>
      <c r="N25" s="29"/>
    </row>
    <row r="26" spans="1:14" ht="36" customHeight="1" thickBot="1" thickTop="1">
      <c r="A26" s="35"/>
      <c r="B26" s="31" t="s">
        <v>29</v>
      </c>
      <c r="C26" s="32">
        <f aca="true" t="shared" si="8" ref="C26:K26">SUM(C14:C25)</f>
        <v>0</v>
      </c>
      <c r="D26" s="32">
        <f t="shared" si="8"/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3">
        <f t="shared" si="8"/>
        <v>0</v>
      </c>
      <c r="I26" s="32">
        <f t="shared" si="8"/>
        <v>0</v>
      </c>
      <c r="J26" s="33">
        <f t="shared" si="8"/>
        <v>0</v>
      </c>
      <c r="K26" s="34">
        <f t="shared" si="8"/>
        <v>0</v>
      </c>
      <c r="M26" s="36"/>
      <c r="N26" s="29"/>
    </row>
    <row r="27" spans="1:14" ht="36" customHeight="1" thickTop="1">
      <c r="A27" s="1"/>
      <c r="B27" s="2"/>
      <c r="C27" s="2"/>
      <c r="D27" s="2"/>
      <c r="M27" s="36"/>
      <c r="N27" s="29"/>
    </row>
    <row r="28" spans="1:14" ht="36" customHeight="1">
      <c r="A28" s="1"/>
      <c r="B28" s="2"/>
      <c r="C28" s="2"/>
      <c r="D28" s="2"/>
      <c r="G28" s="2"/>
      <c r="H28" s="2"/>
      <c r="I28" s="2"/>
      <c r="J28" s="2"/>
      <c r="M28" s="36"/>
      <c r="N28" s="29"/>
    </row>
    <row r="29" spans="1:14" ht="36" customHeight="1">
      <c r="A29" s="1"/>
      <c r="B29" s="2"/>
      <c r="C29" s="2"/>
      <c r="D29" s="2"/>
      <c r="G29" s="2"/>
      <c r="H29" s="2"/>
      <c r="I29" s="2"/>
      <c r="J29" s="2"/>
      <c r="M29" s="36"/>
      <c r="N29" s="29"/>
    </row>
    <row r="30" spans="1:14" ht="36" customHeight="1">
      <c r="A30" s="1"/>
      <c r="B30" s="2"/>
      <c r="C30" s="2"/>
      <c r="D30" s="2"/>
      <c r="G30" s="2"/>
      <c r="H30" s="2"/>
      <c r="I30" s="2"/>
      <c r="J30" s="2"/>
      <c r="M30" s="36"/>
      <c r="N30" s="29"/>
    </row>
    <row r="31" spans="1:14" ht="36" customHeight="1">
      <c r="A31" s="1"/>
      <c r="B31" s="2"/>
      <c r="C31" s="2"/>
      <c r="D31" s="2"/>
      <c r="G31" s="2"/>
      <c r="H31" s="2"/>
      <c r="I31" s="2"/>
      <c r="J31" s="2"/>
      <c r="M31" s="36"/>
      <c r="N31" s="29"/>
    </row>
    <row r="32" spans="1:14" ht="36" customHeight="1">
      <c r="A32" s="1"/>
      <c r="B32" s="2"/>
      <c r="C32" s="2"/>
      <c r="D32" s="2"/>
      <c r="G32" s="2"/>
      <c r="H32" s="2"/>
      <c r="I32" s="2"/>
      <c r="J32" s="2"/>
      <c r="M32" s="36"/>
      <c r="N32" s="29"/>
    </row>
    <row r="33" spans="1:14" ht="36" customHeight="1">
      <c r="A33" s="1"/>
      <c r="B33" s="2"/>
      <c r="C33" s="2"/>
      <c r="D33" s="2"/>
      <c r="G33" s="2"/>
      <c r="H33" s="2"/>
      <c r="I33" s="2"/>
      <c r="J33" s="2"/>
      <c r="M33" s="36"/>
      <c r="N33" s="29"/>
    </row>
    <row r="34" spans="1:14" ht="36" customHeight="1">
      <c r="A34" s="1"/>
      <c r="B34" s="2"/>
      <c r="C34" s="2"/>
      <c r="D34" s="2"/>
      <c r="M34" s="36"/>
      <c r="N34" s="29"/>
    </row>
    <row r="35" spans="1:14" ht="36" customHeight="1">
      <c r="A35" s="1"/>
      <c r="B35" s="2"/>
      <c r="C35" s="2"/>
      <c r="D35" s="2"/>
      <c r="M35" s="36"/>
      <c r="N35" s="29"/>
    </row>
    <row r="36" spans="1:14" ht="36" customHeight="1">
      <c r="A36" s="1"/>
      <c r="B36" s="2"/>
      <c r="C36" s="2"/>
      <c r="D36" s="2"/>
      <c r="M36" s="36"/>
      <c r="N36" s="29"/>
    </row>
    <row r="37" spans="1:4" ht="36" customHeight="1">
      <c r="A37" s="1"/>
      <c r="B37" s="2"/>
      <c r="C37" s="2"/>
      <c r="D37" s="2"/>
    </row>
    <row r="38" spans="1:4" ht="36" customHeight="1">
      <c r="A38" s="1"/>
      <c r="B38" s="2"/>
      <c r="C38" s="2"/>
      <c r="D38" s="2"/>
    </row>
    <row r="39" spans="1:4" ht="36" customHeight="1">
      <c r="A39" s="1"/>
      <c r="B39" s="2"/>
      <c r="C39" s="2"/>
      <c r="D39" s="2"/>
    </row>
    <row r="40" spans="1:4" ht="36" customHeight="1">
      <c r="A40" s="1"/>
      <c r="B40" s="2"/>
      <c r="C40" s="2"/>
      <c r="D40" s="2"/>
    </row>
    <row r="41" spans="1:4" ht="36" customHeight="1">
      <c r="A41" s="1"/>
      <c r="B41" s="2"/>
      <c r="C41" s="2"/>
      <c r="D41" s="2"/>
    </row>
    <row r="42" spans="1:4" ht="36" customHeight="1">
      <c r="A42" s="1"/>
      <c r="B42" s="2"/>
      <c r="C42" s="2"/>
      <c r="D42" s="2"/>
    </row>
    <row r="43" spans="1:4" ht="36" customHeight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"/>
  </protectedRanges>
  <mergeCells count="14">
    <mergeCell ref="A1:K1"/>
    <mergeCell ref="I3:K3"/>
    <mergeCell ref="C6:E6"/>
    <mergeCell ref="F6:H6"/>
    <mergeCell ref="K6:K13"/>
    <mergeCell ref="E7:E13"/>
    <mergeCell ref="F7:F9"/>
    <mergeCell ref="G7:G9"/>
    <mergeCell ref="H7:H13"/>
    <mergeCell ref="I6:J6"/>
    <mergeCell ref="I7:I13"/>
    <mergeCell ref="J7:J13"/>
    <mergeCell ref="F10:F13"/>
    <mergeCell ref="G10:G13"/>
  </mergeCells>
  <dataValidations count="1">
    <dataValidation type="list" allowBlank="1" showInputMessage="1" showErrorMessage="1" sqref="B14:B25">
      <formula1>$N$14:$N$22</formula1>
    </dataValidation>
  </dataValidations>
  <printOptions/>
  <pageMargins left="0.7" right="0.7" top="0.75" bottom="0.75" header="0.3" footer="0.3"/>
  <pageSetup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N5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2" width="12.50390625" style="8" customWidth="1"/>
    <col min="13" max="13" width="12.50390625" style="8" hidden="1" customWidth="1"/>
    <col min="14" max="14" width="12.875" style="0" hidden="1" customWidth="1"/>
    <col min="15" max="18" width="9.00390625" style="0" hidden="1" customWidth="1"/>
  </cols>
  <sheetData>
    <row r="1" spans="1:11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102" t="s">
        <v>43</v>
      </c>
      <c r="J3" s="102"/>
      <c r="K3" s="102"/>
    </row>
    <row r="4" spans="1:11" ht="36.75" customHeight="1">
      <c r="A4" s="23"/>
      <c r="B4" s="27" t="s">
        <v>65</v>
      </c>
      <c r="C4" s="27"/>
      <c r="D4" s="27"/>
      <c r="E4" s="27"/>
      <c r="F4" s="27"/>
      <c r="G4" s="27"/>
      <c r="H4" s="27"/>
      <c r="I4" s="28"/>
      <c r="J4" s="28"/>
      <c r="K4" s="28"/>
    </row>
    <row r="5" spans="1:11" ht="36.7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100" t="s">
        <v>64</v>
      </c>
      <c r="J6" s="101"/>
      <c r="K6" s="70" t="s">
        <v>0</v>
      </c>
    </row>
    <row r="7" spans="1:11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84" t="s">
        <v>36</v>
      </c>
      <c r="J7" s="87" t="s">
        <v>35</v>
      </c>
      <c r="K7" s="71"/>
    </row>
    <row r="8" spans="1:11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85"/>
      <c r="J8" s="88"/>
      <c r="K8" s="71"/>
    </row>
    <row r="9" spans="1:13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85"/>
      <c r="J9" s="88"/>
      <c r="K9" s="71"/>
      <c r="L9" s="9"/>
      <c r="M9" s="9"/>
    </row>
    <row r="10" spans="1:13" ht="13.5" customHeight="1">
      <c r="A10" s="18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85"/>
      <c r="J10" s="88"/>
      <c r="K10" s="71"/>
      <c r="L10" s="9"/>
      <c r="M10" s="9"/>
    </row>
    <row r="11" spans="1:13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85"/>
      <c r="J11" s="88"/>
      <c r="K11" s="71"/>
      <c r="L11" s="9"/>
      <c r="M11" s="9"/>
    </row>
    <row r="12" spans="1:13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85"/>
      <c r="J12" s="88"/>
      <c r="K12" s="71"/>
      <c r="L12" s="9"/>
      <c r="M12" s="9"/>
    </row>
    <row r="13" spans="1:13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86"/>
      <c r="J13" s="89"/>
      <c r="K13" s="72"/>
      <c r="L13" s="9"/>
      <c r="M13" s="9"/>
    </row>
    <row r="14" spans="1:14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42"/>
      <c r="J14" s="4">
        <f>+I14*1580</f>
        <v>0</v>
      </c>
      <c r="K14" s="4">
        <f aca="true" t="shared" si="3" ref="K14:K25">H14+E14+J14</f>
        <v>0</v>
      </c>
      <c r="L14" s="22"/>
      <c r="M14" s="10"/>
      <c r="N14" s="12"/>
    </row>
    <row r="15" spans="1:14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42"/>
      <c r="J15" s="4">
        <f aca="true" t="shared" si="7" ref="J15:J25">+I15*1580</f>
        <v>0</v>
      </c>
      <c r="K15" s="4">
        <f t="shared" si="3"/>
        <v>0</v>
      </c>
      <c r="L15" s="22"/>
      <c r="M15" s="10"/>
      <c r="N15" s="6" t="s">
        <v>22</v>
      </c>
    </row>
    <row r="16" spans="1:14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42"/>
      <c r="J16" s="4">
        <f t="shared" si="7"/>
        <v>0</v>
      </c>
      <c r="K16" s="4">
        <f t="shared" si="3"/>
        <v>0</v>
      </c>
      <c r="L16" s="22"/>
      <c r="M16" s="10"/>
      <c r="N16" s="6" t="s">
        <v>23</v>
      </c>
    </row>
    <row r="17" spans="1:14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42"/>
      <c r="J17" s="4">
        <f t="shared" si="7"/>
        <v>0</v>
      </c>
      <c r="K17" s="4">
        <f t="shared" si="3"/>
        <v>0</v>
      </c>
      <c r="L17" s="22"/>
      <c r="M17" s="10"/>
      <c r="N17" s="6" t="s">
        <v>24</v>
      </c>
    </row>
    <row r="18" spans="1:14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42"/>
      <c r="J18" s="4">
        <f t="shared" si="7"/>
        <v>0</v>
      </c>
      <c r="K18" s="4">
        <f t="shared" si="3"/>
        <v>0</v>
      </c>
      <c r="L18" s="11"/>
      <c r="M18" s="11"/>
      <c r="N18" s="5" t="s">
        <v>21</v>
      </c>
    </row>
    <row r="19" spans="1:14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42"/>
      <c r="J19" s="4">
        <f t="shared" si="7"/>
        <v>0</v>
      </c>
      <c r="K19" s="4">
        <f t="shared" si="3"/>
        <v>0</v>
      </c>
      <c r="L19" s="11"/>
      <c r="M19" s="11"/>
      <c r="N19" s="6" t="s">
        <v>25</v>
      </c>
    </row>
    <row r="20" spans="1:14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42"/>
      <c r="J20" s="4">
        <f t="shared" si="7"/>
        <v>0</v>
      </c>
      <c r="K20" s="4">
        <f t="shared" si="3"/>
        <v>0</v>
      </c>
      <c r="L20" s="11"/>
      <c r="M20" s="11"/>
      <c r="N20" s="6" t="s">
        <v>26</v>
      </c>
    </row>
    <row r="21" spans="1:14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42"/>
      <c r="J21" s="4">
        <f t="shared" si="7"/>
        <v>0</v>
      </c>
      <c r="K21" s="4">
        <f t="shared" si="3"/>
        <v>0</v>
      </c>
      <c r="L21" s="11"/>
      <c r="M21" s="11"/>
      <c r="N21" s="6" t="s">
        <v>27</v>
      </c>
    </row>
    <row r="22" spans="1:14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42"/>
      <c r="J22" s="4">
        <f t="shared" si="7"/>
        <v>0</v>
      </c>
      <c r="K22" s="4">
        <f t="shared" si="3"/>
        <v>0</v>
      </c>
      <c r="L22" s="11"/>
      <c r="M22" s="11"/>
      <c r="N22" s="5" t="s">
        <v>28</v>
      </c>
    </row>
    <row r="23" spans="1:13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42"/>
      <c r="J23" s="4">
        <f t="shared" si="7"/>
        <v>0</v>
      </c>
      <c r="K23" s="4">
        <f t="shared" si="3"/>
        <v>0</v>
      </c>
      <c r="L23" s="11"/>
      <c r="M23" s="11"/>
    </row>
    <row r="24" spans="1:14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42"/>
      <c r="J24" s="4">
        <f t="shared" si="7"/>
        <v>0</v>
      </c>
      <c r="K24" s="4">
        <f t="shared" si="3"/>
        <v>0</v>
      </c>
      <c r="L24" s="11"/>
      <c r="M24" s="11"/>
      <c r="N24" s="29"/>
    </row>
    <row r="25" spans="1:14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43"/>
      <c r="J25" s="4">
        <f t="shared" si="7"/>
        <v>0</v>
      </c>
      <c r="K25" s="4">
        <f t="shared" si="3"/>
        <v>0</v>
      </c>
      <c r="L25" s="11"/>
      <c r="M25" s="11"/>
      <c r="N25" s="29"/>
    </row>
    <row r="26" spans="1:14" ht="36" customHeight="1" thickBot="1" thickTop="1">
      <c r="A26" s="35"/>
      <c r="B26" s="31" t="s">
        <v>29</v>
      </c>
      <c r="C26" s="32">
        <f aca="true" t="shared" si="8" ref="C26:K26">SUM(C14:C25)</f>
        <v>0</v>
      </c>
      <c r="D26" s="32">
        <f t="shared" si="8"/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3">
        <f t="shared" si="8"/>
        <v>0</v>
      </c>
      <c r="I26" s="32">
        <f t="shared" si="8"/>
        <v>0</v>
      </c>
      <c r="J26" s="33">
        <f t="shared" si="8"/>
        <v>0</v>
      </c>
      <c r="K26" s="34">
        <f t="shared" si="8"/>
        <v>0</v>
      </c>
      <c r="M26" s="36"/>
      <c r="N26" s="29"/>
    </row>
    <row r="27" spans="1:14" ht="36" customHeight="1" thickTop="1">
      <c r="A27" s="1"/>
      <c r="B27" s="2"/>
      <c r="C27" s="2"/>
      <c r="D27" s="2"/>
      <c r="M27" s="36"/>
      <c r="N27" s="29"/>
    </row>
    <row r="28" spans="1:14" ht="36" customHeight="1">
      <c r="A28" s="1"/>
      <c r="B28" s="2"/>
      <c r="C28" s="2"/>
      <c r="D28" s="2"/>
      <c r="G28" s="2"/>
      <c r="H28" s="2"/>
      <c r="I28" s="2"/>
      <c r="J28" s="2"/>
      <c r="M28" s="36"/>
      <c r="N28" s="29"/>
    </row>
    <row r="29" spans="1:14" ht="36" customHeight="1">
      <c r="A29" s="1"/>
      <c r="B29" s="2"/>
      <c r="C29" s="2"/>
      <c r="D29" s="2"/>
      <c r="G29" s="2"/>
      <c r="H29" s="2"/>
      <c r="I29" s="2"/>
      <c r="J29" s="2"/>
      <c r="M29" s="36"/>
      <c r="N29" s="29"/>
    </row>
    <row r="30" spans="1:14" ht="36" customHeight="1">
      <c r="A30" s="1"/>
      <c r="B30" s="2"/>
      <c r="C30" s="2"/>
      <c r="D30" s="2"/>
      <c r="G30" s="2"/>
      <c r="H30" s="2"/>
      <c r="I30" s="2"/>
      <c r="J30" s="2"/>
      <c r="M30" s="36"/>
      <c r="N30" s="29"/>
    </row>
    <row r="31" spans="1:14" ht="36" customHeight="1">
      <c r="A31" s="1"/>
      <c r="B31" s="2"/>
      <c r="C31" s="2"/>
      <c r="D31" s="2"/>
      <c r="G31" s="2"/>
      <c r="H31" s="2"/>
      <c r="I31" s="2"/>
      <c r="J31" s="2"/>
      <c r="M31" s="36"/>
      <c r="N31" s="29"/>
    </row>
    <row r="32" spans="1:14" ht="36" customHeight="1">
      <c r="A32" s="1"/>
      <c r="B32" s="2"/>
      <c r="C32" s="2"/>
      <c r="D32" s="2"/>
      <c r="G32" s="2"/>
      <c r="H32" s="2"/>
      <c r="I32" s="2"/>
      <c r="J32" s="2"/>
      <c r="M32" s="36"/>
      <c r="N32" s="29"/>
    </row>
    <row r="33" spans="1:14" ht="36" customHeight="1">
      <c r="A33" s="1"/>
      <c r="B33" s="2"/>
      <c r="C33" s="2"/>
      <c r="D33" s="2"/>
      <c r="G33" s="2"/>
      <c r="H33" s="2"/>
      <c r="I33" s="2"/>
      <c r="J33" s="2"/>
      <c r="M33" s="36"/>
      <c r="N33" s="29"/>
    </row>
    <row r="34" spans="1:14" ht="36" customHeight="1">
      <c r="A34" s="1"/>
      <c r="B34" s="2"/>
      <c r="C34" s="2"/>
      <c r="D34" s="2"/>
      <c r="M34" s="36"/>
      <c r="N34" s="29"/>
    </row>
    <row r="35" spans="1:14" ht="36" customHeight="1">
      <c r="A35" s="1"/>
      <c r="B35" s="2"/>
      <c r="C35" s="2"/>
      <c r="D35" s="2"/>
      <c r="M35" s="36"/>
      <c r="N35" s="29"/>
    </row>
    <row r="36" spans="1:14" ht="36" customHeight="1">
      <c r="A36" s="1"/>
      <c r="B36" s="2"/>
      <c r="C36" s="2"/>
      <c r="D36" s="2"/>
      <c r="M36" s="36"/>
      <c r="N36" s="29"/>
    </row>
    <row r="37" spans="1:4" ht="36" customHeight="1">
      <c r="A37" s="1"/>
      <c r="B37" s="2"/>
      <c r="C37" s="2"/>
      <c r="D37" s="2"/>
    </row>
    <row r="38" spans="1:4" ht="36" customHeight="1">
      <c r="A38" s="1"/>
      <c r="B38" s="2"/>
      <c r="C38" s="2"/>
      <c r="D38" s="2"/>
    </row>
    <row r="39" spans="1:4" ht="36" customHeight="1">
      <c r="A39" s="1"/>
      <c r="B39" s="2"/>
      <c r="C39" s="2"/>
      <c r="D39" s="2"/>
    </row>
    <row r="40" spans="1:4" ht="36" customHeight="1">
      <c r="A40" s="1"/>
      <c r="B40" s="2"/>
      <c r="C40" s="2"/>
      <c r="D40" s="2"/>
    </row>
    <row r="41" spans="1:4" ht="36" customHeight="1">
      <c r="A41" s="1"/>
      <c r="B41" s="2"/>
      <c r="C41" s="2"/>
      <c r="D41" s="2"/>
    </row>
    <row r="42" spans="1:4" ht="36" customHeight="1">
      <c r="A42" s="1"/>
      <c r="B42" s="2"/>
      <c r="C42" s="2"/>
      <c r="D42" s="2"/>
    </row>
    <row r="43" spans="1:4" ht="36" customHeight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"/>
  </protectedRanges>
  <mergeCells count="14">
    <mergeCell ref="A1:K1"/>
    <mergeCell ref="I3:K3"/>
    <mergeCell ref="C6:E6"/>
    <mergeCell ref="F6:H6"/>
    <mergeCell ref="K6:K13"/>
    <mergeCell ref="E7:E13"/>
    <mergeCell ref="F7:F9"/>
    <mergeCell ref="G7:G9"/>
    <mergeCell ref="H7:H13"/>
    <mergeCell ref="I6:J6"/>
    <mergeCell ref="I7:I13"/>
    <mergeCell ref="J7:J13"/>
    <mergeCell ref="F10:F13"/>
    <mergeCell ref="G10:G13"/>
  </mergeCells>
  <dataValidations count="1">
    <dataValidation type="list" allowBlank="1" showInputMessage="1" showErrorMessage="1" sqref="B14:B25">
      <formula1>$N$14:$N$22</formula1>
    </dataValidation>
  </dataValidations>
  <printOptions/>
  <pageMargins left="0.7" right="0.7" top="0.75" bottom="0.75" header="0.3" footer="0.3"/>
  <pageSetup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66"/>
  </sheetPr>
  <dimension ref="A1:N57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4.125" style="0" customWidth="1"/>
    <col min="2" max="2" width="21.125" style="0" customWidth="1"/>
    <col min="3" max="3" width="8.75390625" style="0" customWidth="1"/>
    <col min="4" max="4" width="8.875" style="0" customWidth="1"/>
    <col min="5" max="6" width="9.125" style="0" customWidth="1"/>
    <col min="7" max="10" width="8.625" style="0" customWidth="1"/>
    <col min="11" max="11" width="9.75390625" style="0" customWidth="1"/>
    <col min="12" max="12" width="12.50390625" style="8" customWidth="1"/>
    <col min="13" max="13" width="12.50390625" style="8" hidden="1" customWidth="1"/>
    <col min="14" max="14" width="12.875" style="0" hidden="1" customWidth="1"/>
    <col min="15" max="18" width="9.00390625" style="0" hidden="1" customWidth="1"/>
  </cols>
  <sheetData>
    <row r="1" spans="1:11" ht="36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6.75" customHeight="1">
      <c r="A2" s="23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36.75" customHeight="1">
      <c r="A3" s="23"/>
      <c r="B3" s="27" t="s">
        <v>49</v>
      </c>
      <c r="C3" s="27"/>
      <c r="D3" s="27"/>
      <c r="E3" s="27"/>
      <c r="F3" s="27"/>
      <c r="G3" s="27"/>
      <c r="H3" s="27"/>
      <c r="I3" s="102" t="s">
        <v>44</v>
      </c>
      <c r="J3" s="102"/>
      <c r="K3" s="102"/>
    </row>
    <row r="4" spans="1:11" ht="36.75" customHeight="1">
      <c r="A4" s="23"/>
      <c r="B4" s="27"/>
      <c r="C4" s="27"/>
      <c r="D4" s="27"/>
      <c r="E4" s="27"/>
      <c r="F4" s="27"/>
      <c r="G4" s="27"/>
      <c r="H4" s="27"/>
      <c r="I4" s="28"/>
      <c r="J4" s="28"/>
      <c r="K4" s="28"/>
    </row>
    <row r="5" spans="1:11" ht="36.7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5">
      <c r="A6" s="13"/>
      <c r="B6" s="17"/>
      <c r="C6" s="94" t="s">
        <v>1</v>
      </c>
      <c r="D6" s="95"/>
      <c r="E6" s="96"/>
      <c r="F6" s="97" t="s">
        <v>20</v>
      </c>
      <c r="G6" s="98"/>
      <c r="H6" s="99"/>
      <c r="I6" s="107" t="s">
        <v>34</v>
      </c>
      <c r="J6" s="108"/>
      <c r="K6" s="70" t="s">
        <v>0</v>
      </c>
    </row>
    <row r="7" spans="1:11" ht="13.5" customHeight="1">
      <c r="A7" s="18"/>
      <c r="B7" s="19" t="s">
        <v>31</v>
      </c>
      <c r="C7" s="14" t="s">
        <v>5</v>
      </c>
      <c r="D7" s="14" t="s">
        <v>6</v>
      </c>
      <c r="E7" s="73" t="s">
        <v>2</v>
      </c>
      <c r="F7" s="76" t="s">
        <v>3</v>
      </c>
      <c r="G7" s="78" t="s">
        <v>7</v>
      </c>
      <c r="H7" s="80" t="s">
        <v>2</v>
      </c>
      <c r="I7" s="84" t="s">
        <v>67</v>
      </c>
      <c r="J7" s="87" t="s">
        <v>35</v>
      </c>
      <c r="K7" s="71"/>
    </row>
    <row r="8" spans="1:11" ht="13.5" customHeight="1">
      <c r="A8" s="20"/>
      <c r="B8" s="7" t="s">
        <v>32</v>
      </c>
      <c r="C8" s="15"/>
      <c r="D8" s="16"/>
      <c r="E8" s="74"/>
      <c r="F8" s="76"/>
      <c r="G8" s="79"/>
      <c r="H8" s="79"/>
      <c r="I8" s="85"/>
      <c r="J8" s="88"/>
      <c r="K8" s="71"/>
    </row>
    <row r="9" spans="1:13" ht="13.5" customHeight="1">
      <c r="A9" s="20"/>
      <c r="B9" s="7" t="s">
        <v>33</v>
      </c>
      <c r="C9" s="15" t="s">
        <v>4</v>
      </c>
      <c r="D9" s="16" t="s">
        <v>4</v>
      </c>
      <c r="E9" s="74"/>
      <c r="F9" s="77"/>
      <c r="G9" s="79"/>
      <c r="H9" s="79"/>
      <c r="I9" s="85"/>
      <c r="J9" s="88"/>
      <c r="K9" s="71"/>
      <c r="L9" s="9"/>
      <c r="M9" s="9"/>
    </row>
    <row r="10" spans="1:13" ht="13.5" customHeight="1">
      <c r="A10" s="18"/>
      <c r="B10" s="19" t="s">
        <v>53</v>
      </c>
      <c r="C10" s="14" t="s">
        <v>13</v>
      </c>
      <c r="D10" s="37" t="s">
        <v>17</v>
      </c>
      <c r="E10" s="74"/>
      <c r="F10" s="77" t="s">
        <v>11</v>
      </c>
      <c r="G10" s="77" t="s">
        <v>12</v>
      </c>
      <c r="H10" s="79"/>
      <c r="I10" s="85"/>
      <c r="J10" s="88"/>
      <c r="K10" s="71"/>
      <c r="L10" s="9"/>
      <c r="M10" s="9"/>
    </row>
    <row r="11" spans="1:13" ht="13.5" customHeight="1">
      <c r="A11" s="20"/>
      <c r="B11" s="47" t="s">
        <v>8</v>
      </c>
      <c r="C11" s="48" t="s">
        <v>14</v>
      </c>
      <c r="D11" s="49" t="s">
        <v>18</v>
      </c>
      <c r="E11" s="74"/>
      <c r="F11" s="90"/>
      <c r="G11" s="90"/>
      <c r="H11" s="79"/>
      <c r="I11" s="85"/>
      <c r="J11" s="88"/>
      <c r="K11" s="71"/>
      <c r="L11" s="9"/>
      <c r="M11" s="9"/>
    </row>
    <row r="12" spans="1:13" ht="13.5" customHeight="1">
      <c r="A12" s="20"/>
      <c r="B12" s="47" t="s">
        <v>9</v>
      </c>
      <c r="C12" s="48" t="s">
        <v>15</v>
      </c>
      <c r="D12" s="49" t="s">
        <v>19</v>
      </c>
      <c r="E12" s="74"/>
      <c r="F12" s="90"/>
      <c r="G12" s="90"/>
      <c r="H12" s="79"/>
      <c r="I12" s="85"/>
      <c r="J12" s="88"/>
      <c r="K12" s="71"/>
      <c r="L12" s="9"/>
      <c r="M12" s="9"/>
    </row>
    <row r="13" spans="1:13" ht="13.5" customHeight="1">
      <c r="A13" s="21"/>
      <c r="B13" s="24" t="s">
        <v>10</v>
      </c>
      <c r="C13" s="25" t="s">
        <v>16</v>
      </c>
      <c r="D13" s="26" t="s">
        <v>16</v>
      </c>
      <c r="E13" s="75"/>
      <c r="F13" s="91"/>
      <c r="G13" s="91"/>
      <c r="H13" s="81"/>
      <c r="I13" s="86"/>
      <c r="J13" s="89"/>
      <c r="K13" s="72"/>
      <c r="L13" s="9"/>
      <c r="M13" s="9"/>
    </row>
    <row r="14" spans="1:14" ht="36" customHeight="1">
      <c r="A14" s="13">
        <v>1</v>
      </c>
      <c r="B14" s="30"/>
      <c r="C14" s="3">
        <f>IF(B14="幼児（夕食あり）",0,IF(B14="4歳以上（夕食あり）",440,IF(B14="小学生（夕食あり）",630,IF(B14="中学生以上（夕食あり）",650,0))))</f>
        <v>0</v>
      </c>
      <c r="D14" s="3">
        <f>IF(C14=0,0,IF(C14=440,280,IF(C14=630,390,IF(C14=650,400,0))))+IF(B14="幼児（朝食のみ）",0,IF(B14="4歳以上（朝食のみ）",280,IF(B14="小学生（朝食のみ）",390,IF(B14="中学生以上（朝食のみ）",400,0))))</f>
        <v>0</v>
      </c>
      <c r="E14" s="4">
        <f aca="true" t="shared" si="0" ref="E14:E25">SUM(C14:D14)</f>
        <v>0</v>
      </c>
      <c r="F14" s="3">
        <f aca="true" t="shared" si="1" ref="F14:F22">IF(B14="",0,200)</f>
        <v>0</v>
      </c>
      <c r="G14" s="4">
        <f>IF(B14="",0,150)</f>
        <v>0</v>
      </c>
      <c r="H14" s="4">
        <f aca="true" t="shared" si="2" ref="H14:H25">SUM(F14:G14)</f>
        <v>0</v>
      </c>
      <c r="I14" s="4">
        <v>0</v>
      </c>
      <c r="J14" s="4">
        <v>0</v>
      </c>
      <c r="K14" s="4">
        <f aca="true" t="shared" si="3" ref="K14:K25">H14+E14+J14</f>
        <v>0</v>
      </c>
      <c r="L14" s="22"/>
      <c r="M14" s="10"/>
      <c r="N14" s="12"/>
    </row>
    <row r="15" spans="1:14" ht="36" customHeight="1">
      <c r="A15" s="13">
        <v>2</v>
      </c>
      <c r="B15" s="30"/>
      <c r="C15" s="3">
        <f aca="true" t="shared" si="4" ref="C15:C25">IF(B15="幼児（夕食あり）",0,IF(B15="4歳以上（夕食あり）",440,IF(B15="小学生（夕食あり）",630,IF(B15="中学生以上（夕食あり）",650,0))))</f>
        <v>0</v>
      </c>
      <c r="D15" s="3">
        <f aca="true" t="shared" si="5" ref="D15:D25">IF(C15=0,0,IF(C15=440,280,IF(C15=630,390,IF(C15=650,400,0))))+IF(B15="幼児（朝食のみ）",0,IF(B15="4歳以上（朝食のみ）",280,IF(B15="小学生（朝食のみ）",390,IF(B15="中学生以上（朝食のみ）",400,0))))</f>
        <v>0</v>
      </c>
      <c r="E15" s="4">
        <f t="shared" si="0"/>
        <v>0</v>
      </c>
      <c r="F15" s="3">
        <f t="shared" si="1"/>
        <v>0</v>
      </c>
      <c r="G15" s="4">
        <f aca="true" t="shared" si="6" ref="G15:G22">IF(B15="",0,150)</f>
        <v>0</v>
      </c>
      <c r="H15" s="4">
        <f t="shared" si="2"/>
        <v>0</v>
      </c>
      <c r="I15" s="4">
        <v>0</v>
      </c>
      <c r="J15" s="4">
        <v>0</v>
      </c>
      <c r="K15" s="4">
        <f t="shared" si="3"/>
        <v>0</v>
      </c>
      <c r="L15" s="22"/>
      <c r="M15" s="10"/>
      <c r="N15" s="6" t="s">
        <v>22</v>
      </c>
    </row>
    <row r="16" spans="1:14" ht="36" customHeight="1">
      <c r="A16" s="13">
        <v>3</v>
      </c>
      <c r="B16" s="30"/>
      <c r="C16" s="3">
        <f t="shared" si="4"/>
        <v>0</v>
      </c>
      <c r="D16" s="3">
        <f t="shared" si="5"/>
        <v>0</v>
      </c>
      <c r="E16" s="4">
        <f t="shared" si="0"/>
        <v>0</v>
      </c>
      <c r="F16" s="3">
        <f t="shared" si="1"/>
        <v>0</v>
      </c>
      <c r="G16" s="4">
        <f t="shared" si="6"/>
        <v>0</v>
      </c>
      <c r="H16" s="4">
        <f t="shared" si="2"/>
        <v>0</v>
      </c>
      <c r="I16" s="4">
        <v>0</v>
      </c>
      <c r="J16" s="4">
        <v>0</v>
      </c>
      <c r="K16" s="4">
        <f t="shared" si="3"/>
        <v>0</v>
      </c>
      <c r="L16" s="22"/>
      <c r="M16" s="10"/>
      <c r="N16" s="6" t="s">
        <v>23</v>
      </c>
    </row>
    <row r="17" spans="1:14" ht="36" customHeight="1">
      <c r="A17" s="13">
        <v>4</v>
      </c>
      <c r="B17" s="30"/>
      <c r="C17" s="3">
        <f t="shared" si="4"/>
        <v>0</v>
      </c>
      <c r="D17" s="3">
        <f t="shared" si="5"/>
        <v>0</v>
      </c>
      <c r="E17" s="4">
        <f t="shared" si="0"/>
        <v>0</v>
      </c>
      <c r="F17" s="3">
        <f t="shared" si="1"/>
        <v>0</v>
      </c>
      <c r="G17" s="4">
        <f t="shared" si="6"/>
        <v>0</v>
      </c>
      <c r="H17" s="4">
        <f t="shared" si="2"/>
        <v>0</v>
      </c>
      <c r="I17" s="4">
        <v>0</v>
      </c>
      <c r="J17" s="4">
        <v>0</v>
      </c>
      <c r="K17" s="4">
        <f t="shared" si="3"/>
        <v>0</v>
      </c>
      <c r="L17" s="22"/>
      <c r="M17" s="10"/>
      <c r="N17" s="6" t="s">
        <v>24</v>
      </c>
    </row>
    <row r="18" spans="1:14" ht="36" customHeight="1">
      <c r="A18" s="13">
        <v>5</v>
      </c>
      <c r="B18" s="30"/>
      <c r="C18" s="3">
        <f t="shared" si="4"/>
        <v>0</v>
      </c>
      <c r="D18" s="3">
        <f t="shared" si="5"/>
        <v>0</v>
      </c>
      <c r="E18" s="4">
        <f t="shared" si="0"/>
        <v>0</v>
      </c>
      <c r="F18" s="3">
        <f>IF(B18="",0,200)</f>
        <v>0</v>
      </c>
      <c r="G18" s="4">
        <f>IF(B18="",0,150)</f>
        <v>0</v>
      </c>
      <c r="H18" s="4">
        <f t="shared" si="2"/>
        <v>0</v>
      </c>
      <c r="I18" s="4">
        <v>0</v>
      </c>
      <c r="J18" s="4">
        <v>0</v>
      </c>
      <c r="K18" s="4">
        <f t="shared" si="3"/>
        <v>0</v>
      </c>
      <c r="L18" s="11"/>
      <c r="M18" s="11"/>
      <c r="N18" s="5" t="s">
        <v>21</v>
      </c>
    </row>
    <row r="19" spans="1:14" ht="36" customHeight="1">
      <c r="A19" s="13">
        <v>6</v>
      </c>
      <c r="B19" s="30"/>
      <c r="C19" s="3">
        <f t="shared" si="4"/>
        <v>0</v>
      </c>
      <c r="D19" s="3">
        <f t="shared" si="5"/>
        <v>0</v>
      </c>
      <c r="E19" s="4">
        <f t="shared" si="0"/>
        <v>0</v>
      </c>
      <c r="F19" s="3">
        <f t="shared" si="1"/>
        <v>0</v>
      </c>
      <c r="G19" s="4">
        <f t="shared" si="6"/>
        <v>0</v>
      </c>
      <c r="H19" s="4">
        <f t="shared" si="2"/>
        <v>0</v>
      </c>
      <c r="I19" s="4">
        <v>0</v>
      </c>
      <c r="J19" s="4">
        <v>0</v>
      </c>
      <c r="K19" s="4">
        <f t="shared" si="3"/>
        <v>0</v>
      </c>
      <c r="L19" s="11"/>
      <c r="M19" s="11"/>
      <c r="N19" s="6" t="s">
        <v>25</v>
      </c>
    </row>
    <row r="20" spans="1:14" ht="36" customHeight="1">
      <c r="A20" s="13">
        <v>7</v>
      </c>
      <c r="B20" s="30"/>
      <c r="C20" s="3">
        <f t="shared" si="4"/>
        <v>0</v>
      </c>
      <c r="D20" s="3">
        <f t="shared" si="5"/>
        <v>0</v>
      </c>
      <c r="E20" s="4">
        <f t="shared" si="0"/>
        <v>0</v>
      </c>
      <c r="F20" s="3">
        <f t="shared" si="1"/>
        <v>0</v>
      </c>
      <c r="G20" s="4">
        <f t="shared" si="6"/>
        <v>0</v>
      </c>
      <c r="H20" s="4">
        <f t="shared" si="2"/>
        <v>0</v>
      </c>
      <c r="I20" s="4">
        <v>0</v>
      </c>
      <c r="J20" s="4">
        <v>0</v>
      </c>
      <c r="K20" s="4">
        <f t="shared" si="3"/>
        <v>0</v>
      </c>
      <c r="L20" s="11"/>
      <c r="M20" s="11"/>
      <c r="N20" s="6" t="s">
        <v>26</v>
      </c>
    </row>
    <row r="21" spans="1:14" ht="36" customHeight="1">
      <c r="A21" s="13">
        <v>8</v>
      </c>
      <c r="B21" s="30"/>
      <c r="C21" s="3">
        <f t="shared" si="4"/>
        <v>0</v>
      </c>
      <c r="D21" s="3">
        <f t="shared" si="5"/>
        <v>0</v>
      </c>
      <c r="E21" s="4">
        <f t="shared" si="0"/>
        <v>0</v>
      </c>
      <c r="F21" s="3">
        <f t="shared" si="1"/>
        <v>0</v>
      </c>
      <c r="G21" s="4">
        <f t="shared" si="6"/>
        <v>0</v>
      </c>
      <c r="H21" s="4">
        <f t="shared" si="2"/>
        <v>0</v>
      </c>
      <c r="I21" s="4">
        <v>0</v>
      </c>
      <c r="J21" s="4">
        <v>0</v>
      </c>
      <c r="K21" s="4">
        <f t="shared" si="3"/>
        <v>0</v>
      </c>
      <c r="L21" s="11"/>
      <c r="M21" s="11"/>
      <c r="N21" s="6" t="s">
        <v>27</v>
      </c>
    </row>
    <row r="22" spans="1:14" ht="36" customHeight="1">
      <c r="A22" s="13">
        <v>9</v>
      </c>
      <c r="B22" s="30"/>
      <c r="C22" s="3">
        <f t="shared" si="4"/>
        <v>0</v>
      </c>
      <c r="D22" s="3">
        <f t="shared" si="5"/>
        <v>0</v>
      </c>
      <c r="E22" s="4">
        <f t="shared" si="0"/>
        <v>0</v>
      </c>
      <c r="F22" s="3">
        <f t="shared" si="1"/>
        <v>0</v>
      </c>
      <c r="G22" s="4">
        <f t="shared" si="6"/>
        <v>0</v>
      </c>
      <c r="H22" s="4">
        <f t="shared" si="2"/>
        <v>0</v>
      </c>
      <c r="I22" s="4">
        <v>0</v>
      </c>
      <c r="J22" s="4">
        <v>0</v>
      </c>
      <c r="K22" s="4">
        <f t="shared" si="3"/>
        <v>0</v>
      </c>
      <c r="L22" s="11"/>
      <c r="M22" s="11"/>
      <c r="N22" s="5" t="s">
        <v>28</v>
      </c>
    </row>
    <row r="23" spans="1:13" ht="36" customHeight="1">
      <c r="A23" s="13">
        <v>10</v>
      </c>
      <c r="B23" s="30"/>
      <c r="C23" s="3">
        <f t="shared" si="4"/>
        <v>0</v>
      </c>
      <c r="D23" s="3">
        <f t="shared" si="5"/>
        <v>0</v>
      </c>
      <c r="E23" s="4">
        <f t="shared" si="0"/>
        <v>0</v>
      </c>
      <c r="F23" s="3">
        <f>IF(B23="",0,200)</f>
        <v>0</v>
      </c>
      <c r="G23" s="4">
        <f>IF(B23="",0,150)</f>
        <v>0</v>
      </c>
      <c r="H23" s="4">
        <f t="shared" si="2"/>
        <v>0</v>
      </c>
      <c r="I23" s="4">
        <v>0</v>
      </c>
      <c r="J23" s="4">
        <v>0</v>
      </c>
      <c r="K23" s="4">
        <f t="shared" si="3"/>
        <v>0</v>
      </c>
      <c r="L23" s="11"/>
      <c r="M23" s="11"/>
    </row>
    <row r="24" spans="1:14" ht="36" customHeight="1">
      <c r="A24" s="13">
        <v>11</v>
      </c>
      <c r="B24" s="30"/>
      <c r="C24" s="3">
        <f t="shared" si="4"/>
        <v>0</v>
      </c>
      <c r="D24" s="3">
        <f t="shared" si="5"/>
        <v>0</v>
      </c>
      <c r="E24" s="4">
        <f t="shared" si="0"/>
        <v>0</v>
      </c>
      <c r="F24" s="3">
        <f>IF(B24="",0,200)</f>
        <v>0</v>
      </c>
      <c r="G24" s="4">
        <f>IF(B24="",0,150)</f>
        <v>0</v>
      </c>
      <c r="H24" s="4">
        <f t="shared" si="2"/>
        <v>0</v>
      </c>
      <c r="I24" s="4">
        <v>0</v>
      </c>
      <c r="J24" s="4">
        <v>0</v>
      </c>
      <c r="K24" s="4">
        <f t="shared" si="3"/>
        <v>0</v>
      </c>
      <c r="L24" s="11"/>
      <c r="M24" s="11"/>
      <c r="N24" s="29"/>
    </row>
    <row r="25" spans="1:14" ht="36" customHeight="1" thickBot="1">
      <c r="A25" s="13">
        <v>12</v>
      </c>
      <c r="B25" s="30"/>
      <c r="C25" s="3">
        <f t="shared" si="4"/>
        <v>0</v>
      </c>
      <c r="D25" s="3">
        <f t="shared" si="5"/>
        <v>0</v>
      </c>
      <c r="E25" s="4">
        <f t="shared" si="0"/>
        <v>0</v>
      </c>
      <c r="F25" s="3">
        <f>IF(B25="",0,200)</f>
        <v>0</v>
      </c>
      <c r="G25" s="4">
        <f>IF(B25="",0,150)</f>
        <v>0</v>
      </c>
      <c r="H25" s="4">
        <f t="shared" si="2"/>
        <v>0</v>
      </c>
      <c r="I25" s="4">
        <v>0</v>
      </c>
      <c r="J25" s="4">
        <v>0</v>
      </c>
      <c r="K25" s="4">
        <f t="shared" si="3"/>
        <v>0</v>
      </c>
      <c r="L25" s="11"/>
      <c r="M25" s="11"/>
      <c r="N25" s="29"/>
    </row>
    <row r="26" spans="1:14" ht="36" customHeight="1" thickBot="1" thickTop="1">
      <c r="A26" s="35"/>
      <c r="B26" s="31" t="s">
        <v>29</v>
      </c>
      <c r="C26" s="32">
        <f aca="true" t="shared" si="7" ref="C26:K26">SUM(C14:C25)</f>
        <v>0</v>
      </c>
      <c r="D26" s="32">
        <f t="shared" si="7"/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3">
        <f t="shared" si="7"/>
        <v>0</v>
      </c>
      <c r="I26" s="32">
        <f t="shared" si="7"/>
        <v>0</v>
      </c>
      <c r="J26" s="33">
        <f t="shared" si="7"/>
        <v>0</v>
      </c>
      <c r="K26" s="34">
        <f t="shared" si="7"/>
        <v>0</v>
      </c>
      <c r="M26" s="36"/>
      <c r="N26" s="29"/>
    </row>
    <row r="27" spans="1:14" ht="36" customHeight="1" thickTop="1">
      <c r="A27" s="1"/>
      <c r="B27" s="2"/>
      <c r="C27" s="2"/>
      <c r="D27" s="2"/>
      <c r="M27" s="36"/>
      <c r="N27" s="29"/>
    </row>
    <row r="28" spans="1:14" ht="36" customHeight="1">
      <c r="A28" s="1"/>
      <c r="B28" s="2"/>
      <c r="C28" s="2"/>
      <c r="D28" s="2"/>
      <c r="G28" s="2"/>
      <c r="H28" s="2"/>
      <c r="I28" s="2"/>
      <c r="J28" s="2"/>
      <c r="M28" s="36"/>
      <c r="N28" s="29"/>
    </row>
    <row r="29" spans="1:14" ht="36" customHeight="1">
      <c r="A29" s="1"/>
      <c r="B29" s="2"/>
      <c r="C29" s="2"/>
      <c r="D29" s="2"/>
      <c r="G29" s="2"/>
      <c r="H29" s="2"/>
      <c r="I29" s="2"/>
      <c r="J29" s="2"/>
      <c r="M29" s="36"/>
      <c r="N29" s="29"/>
    </row>
    <row r="30" spans="1:14" ht="36" customHeight="1">
      <c r="A30" s="1"/>
      <c r="B30" s="2"/>
      <c r="C30" s="2"/>
      <c r="D30" s="2"/>
      <c r="G30" s="2"/>
      <c r="H30" s="2"/>
      <c r="I30" s="2"/>
      <c r="J30" s="2"/>
      <c r="M30" s="36"/>
      <c r="N30" s="29"/>
    </row>
    <row r="31" spans="1:14" ht="36" customHeight="1">
      <c r="A31" s="1"/>
      <c r="B31" s="2"/>
      <c r="C31" s="2"/>
      <c r="D31" s="2"/>
      <c r="G31" s="2"/>
      <c r="H31" s="2"/>
      <c r="I31" s="2"/>
      <c r="J31" s="2"/>
      <c r="M31" s="36"/>
      <c r="N31" s="29"/>
    </row>
    <row r="32" spans="1:14" ht="36" customHeight="1">
      <c r="A32" s="1"/>
      <c r="B32" s="2"/>
      <c r="C32" s="2"/>
      <c r="D32" s="2"/>
      <c r="G32" s="2"/>
      <c r="H32" s="2"/>
      <c r="I32" s="2"/>
      <c r="J32" s="2"/>
      <c r="M32" s="36"/>
      <c r="N32" s="29"/>
    </row>
    <row r="33" spans="1:14" ht="36" customHeight="1">
      <c r="A33" s="1"/>
      <c r="B33" s="2"/>
      <c r="C33" s="2"/>
      <c r="D33" s="2"/>
      <c r="G33" s="2"/>
      <c r="H33" s="2"/>
      <c r="I33" s="2"/>
      <c r="J33" s="2"/>
      <c r="M33" s="36"/>
      <c r="N33" s="29"/>
    </row>
    <row r="34" spans="1:14" ht="36" customHeight="1">
      <c r="A34" s="1"/>
      <c r="B34" s="2"/>
      <c r="C34" s="2"/>
      <c r="D34" s="2"/>
      <c r="M34" s="36"/>
      <c r="N34" s="29"/>
    </row>
    <row r="35" spans="1:14" ht="36" customHeight="1">
      <c r="A35" s="1"/>
      <c r="B35" s="2"/>
      <c r="C35" s="2"/>
      <c r="D35" s="2"/>
      <c r="M35" s="36"/>
      <c r="N35" s="29"/>
    </row>
    <row r="36" spans="1:14" ht="36" customHeight="1">
      <c r="A36" s="1"/>
      <c r="B36" s="2"/>
      <c r="C36" s="2"/>
      <c r="D36" s="2"/>
      <c r="M36" s="36"/>
      <c r="N36" s="29"/>
    </row>
    <row r="37" spans="1:4" ht="36" customHeight="1">
      <c r="A37" s="1"/>
      <c r="B37" s="2"/>
      <c r="C37" s="2"/>
      <c r="D37" s="2"/>
    </row>
    <row r="38" spans="1:4" ht="36" customHeight="1">
      <c r="A38" s="1"/>
      <c r="B38" s="2"/>
      <c r="C38" s="2"/>
      <c r="D38" s="2"/>
    </row>
    <row r="39" spans="1:4" ht="36" customHeight="1">
      <c r="A39" s="1"/>
      <c r="B39" s="2"/>
      <c r="C39" s="2"/>
      <c r="D39" s="2"/>
    </row>
    <row r="40" spans="1:4" ht="36" customHeight="1">
      <c r="A40" s="1"/>
      <c r="B40" s="2"/>
      <c r="C40" s="2"/>
      <c r="D40" s="2"/>
    </row>
    <row r="41" spans="1:4" ht="36" customHeight="1">
      <c r="A41" s="1"/>
      <c r="B41" s="2"/>
      <c r="C41" s="2"/>
      <c r="D41" s="2"/>
    </row>
    <row r="42" spans="1:4" ht="36" customHeight="1">
      <c r="A42" s="1"/>
      <c r="B42" s="2"/>
      <c r="C42" s="2"/>
      <c r="D42" s="2"/>
    </row>
    <row r="43" spans="1:4" ht="36" customHeight="1">
      <c r="A43" s="1"/>
      <c r="B43" s="2"/>
      <c r="C43" s="2"/>
      <c r="D43" s="2"/>
    </row>
    <row r="44" spans="1:4" ht="36" customHeight="1">
      <c r="A44" s="1"/>
      <c r="B44" s="2"/>
      <c r="C44" s="2"/>
      <c r="D44" s="2"/>
    </row>
    <row r="45" spans="1:4" ht="36" customHeight="1">
      <c r="A45" s="1"/>
      <c r="B45" s="2"/>
      <c r="C45" s="2"/>
      <c r="D45" s="2"/>
    </row>
    <row r="46" spans="1:4" ht="36" customHeight="1">
      <c r="A46" s="1"/>
      <c r="B46" s="2"/>
      <c r="C46" s="2"/>
      <c r="D46" s="2"/>
    </row>
    <row r="47" spans="1:4" ht="36" customHeight="1">
      <c r="A47" s="1"/>
      <c r="B47" s="2"/>
      <c r="C47" s="2"/>
      <c r="D47" s="2"/>
    </row>
    <row r="48" spans="1:4" ht="36" customHeight="1">
      <c r="A48" s="1"/>
      <c r="B48" s="2"/>
      <c r="C48" s="2"/>
      <c r="D48" s="2"/>
    </row>
    <row r="49" spans="1:4" ht="36" customHeight="1">
      <c r="A49" s="1"/>
      <c r="B49" s="2"/>
      <c r="C49" s="2"/>
      <c r="D49" s="2"/>
    </row>
    <row r="50" spans="1:4" ht="36" customHeight="1">
      <c r="A50" s="1"/>
      <c r="B50" s="2"/>
      <c r="C50" s="2"/>
      <c r="D50" s="2"/>
    </row>
    <row r="51" spans="1:4" ht="36" customHeight="1">
      <c r="A51" s="1"/>
      <c r="B51" s="2"/>
      <c r="C51" s="2"/>
      <c r="D51" s="2"/>
    </row>
    <row r="52" spans="1:4" ht="36" customHeight="1">
      <c r="A52" s="1"/>
      <c r="B52" s="2"/>
      <c r="C52" s="2"/>
      <c r="D52" s="2"/>
    </row>
    <row r="53" spans="1:4" ht="36" customHeight="1">
      <c r="A53" s="1"/>
      <c r="B53" s="2"/>
      <c r="C53" s="2"/>
      <c r="D53" s="2"/>
    </row>
    <row r="54" spans="1:4" ht="36" customHeight="1">
      <c r="A54" s="1"/>
      <c r="B54" s="2"/>
      <c r="C54" s="2"/>
      <c r="D54" s="2"/>
    </row>
    <row r="55" spans="1:4" ht="36" customHeight="1">
      <c r="A55" s="1"/>
      <c r="B55" s="2"/>
      <c r="C55" s="2"/>
      <c r="D55" s="2"/>
    </row>
    <row r="56" spans="1:4" ht="13.5">
      <c r="A56" s="1"/>
      <c r="B56" s="2"/>
      <c r="C56" s="2"/>
      <c r="D56" s="2"/>
    </row>
    <row r="57" ht="13.5">
      <c r="A57" s="1"/>
    </row>
  </sheetData>
  <sheetProtection/>
  <protectedRanges>
    <protectedRange sqref="B14:B25" name="範囲1"/>
  </protectedRanges>
  <mergeCells count="14">
    <mergeCell ref="A1:K1"/>
    <mergeCell ref="I3:K3"/>
    <mergeCell ref="C6:E6"/>
    <mergeCell ref="F6:H6"/>
    <mergeCell ref="K6:K13"/>
    <mergeCell ref="E7:E13"/>
    <mergeCell ref="F7:F9"/>
    <mergeCell ref="G7:G9"/>
    <mergeCell ref="H7:H13"/>
    <mergeCell ref="I6:J6"/>
    <mergeCell ref="I7:I13"/>
    <mergeCell ref="J7:J13"/>
    <mergeCell ref="F10:F13"/>
    <mergeCell ref="G10:G13"/>
  </mergeCells>
  <dataValidations count="1">
    <dataValidation type="list" allowBlank="1" showInputMessage="1" showErrorMessage="1" sqref="B14:B25">
      <formula1>$N$14:$N$22</formula1>
    </dataValidation>
  </dataValidations>
  <printOptions/>
  <pageMargins left="0.7" right="0.7" top="0.75" bottom="0.75" header="0.3" footer="0.3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独立行政法人国立少年自然の家</dc:creator>
  <cp:keywords/>
  <dc:description/>
  <cp:lastModifiedBy>d.saeki</cp:lastModifiedBy>
  <cp:lastPrinted>2013-12-01T12:26:33Z</cp:lastPrinted>
  <dcterms:created xsi:type="dcterms:W3CDTF">2007-12-19T05:31:10Z</dcterms:created>
  <dcterms:modified xsi:type="dcterms:W3CDTF">2013-12-15T03:56:52Z</dcterms:modified>
  <cp:category/>
  <cp:version/>
  <cp:contentType/>
  <cp:contentStatus/>
</cp:coreProperties>
</file>